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7665" activeTab="0"/>
  </bookViews>
  <sheets>
    <sheet name="Ф№1 Комм усл" sheetId="1" r:id="rId1"/>
    <sheet name="Ф№5 221-Связь" sheetId="2" r:id="rId2"/>
    <sheet name="Ф№6 221-Связь" sheetId="3" r:id="rId3"/>
    <sheet name="Ф№9 225" sheetId="4" r:id="rId4"/>
    <sheet name="Ф№10 226" sheetId="5" r:id="rId5"/>
    <sheet name="Ф№11 290" sheetId="6" r:id="rId6"/>
    <sheet name="Ф№12 310" sheetId="7" r:id="rId7"/>
    <sheet name="Ф№15 340-Хоз" sheetId="8" r:id="rId8"/>
    <sheet name="Ф№16 340-Канц" sheetId="9" r:id="rId9"/>
    <sheet name="Ф№18 340-Запч орг" sheetId="10" r:id="rId10"/>
  </sheets>
  <definedNames/>
  <calcPr fullCalcOnLoad="1"/>
</workbook>
</file>

<file path=xl/sharedStrings.xml><?xml version="1.0" encoding="utf-8"?>
<sst xmlns="http://schemas.openxmlformats.org/spreadsheetml/2006/main" count="362" uniqueCount="231">
  <si>
    <t>№№</t>
  </si>
  <si>
    <t>Наименование</t>
  </si>
  <si>
    <t>Сумма</t>
  </si>
  <si>
    <t>Итого</t>
  </si>
  <si>
    <t>п/п</t>
  </si>
  <si>
    <t>ВСЕГО</t>
  </si>
  <si>
    <t>(руб.)</t>
  </si>
  <si>
    <t>Наименование услуги</t>
  </si>
  <si>
    <t>Количество</t>
  </si>
  <si>
    <t xml:space="preserve">Цена за </t>
  </si>
  <si>
    <t xml:space="preserve">Сумма </t>
  </si>
  <si>
    <t>единицу</t>
  </si>
  <si>
    <t>месячная</t>
  </si>
  <si>
    <t>годовая</t>
  </si>
  <si>
    <t>Основной телефон</t>
  </si>
  <si>
    <t>Основной с 1 дополнительным</t>
  </si>
  <si>
    <t>Основной с 2 дополнительными</t>
  </si>
  <si>
    <t>Основной с 3 дополнительными</t>
  </si>
  <si>
    <t>Параллельный телефон</t>
  </si>
  <si>
    <t>Техобслуживание</t>
  </si>
  <si>
    <t>Автоматический определитель номера</t>
  </si>
  <si>
    <t>Радиоточка</t>
  </si>
  <si>
    <t>х</t>
  </si>
  <si>
    <t>Интернет (в среднем за 6 последних месяцев)*</t>
  </si>
  <si>
    <t>Почтовый ящик**</t>
  </si>
  <si>
    <t>Прочие - всего</t>
  </si>
  <si>
    <t>в том числе (расшифровать)</t>
  </si>
  <si>
    <t xml:space="preserve">                                         (подпись)                          (расшифровка подписи)</t>
  </si>
  <si>
    <t xml:space="preserve">                                         (подпись)                            (расшифровка подписи)</t>
  </si>
  <si>
    <t>в месяц</t>
  </si>
  <si>
    <t>Факс</t>
  </si>
  <si>
    <t>Модем</t>
  </si>
  <si>
    <t>Внутренняя связь</t>
  </si>
  <si>
    <t>№ п/п</t>
  </si>
  <si>
    <t>____________</t>
  </si>
  <si>
    <t>Всего</t>
  </si>
  <si>
    <t>Форма № 1</t>
  </si>
  <si>
    <t>Вид коммунальных услуг</t>
  </si>
  <si>
    <t>тариф, руб/ед.</t>
  </si>
  <si>
    <t>объем, ед.</t>
  </si>
  <si>
    <t>сумма,   руб.</t>
  </si>
  <si>
    <t>сумма,  руб.</t>
  </si>
  <si>
    <t>Оплата потребления тепловой энергии,</t>
  </si>
  <si>
    <t>в том числе:</t>
  </si>
  <si>
    <t>а) оплата отопления и технологических нужд</t>
  </si>
  <si>
    <t>б) оплата потребления газа</t>
  </si>
  <si>
    <t>в) оплата потребления котельно-печного топлива</t>
  </si>
  <si>
    <t>Оплата потребления электрической энергии</t>
  </si>
  <si>
    <t>Оплата водоснабжения и водоотведения</t>
  </si>
  <si>
    <t>Оплата аренды помещений</t>
  </si>
  <si>
    <t>Код</t>
  </si>
  <si>
    <t>статьи</t>
  </si>
  <si>
    <t>Форма № 6</t>
  </si>
  <si>
    <t>Форма № 5</t>
  </si>
  <si>
    <t>Расчет потребности средств на оплату услуг по содержанию имущества (код 225)</t>
  </si>
  <si>
    <t>всего (руб.)</t>
  </si>
  <si>
    <t>Форма № 11</t>
  </si>
  <si>
    <t>Техобслуживание, текущий ремонт автомобиля</t>
  </si>
  <si>
    <t>Техобслуживание, текущий ремонт охранной сигнализации</t>
  </si>
  <si>
    <t>Техобслуживание, текущий ремонт ЛВС</t>
  </si>
  <si>
    <t>Заправка картриджей</t>
  </si>
  <si>
    <t>Кол-во</t>
  </si>
  <si>
    <t>Ср.цена за</t>
  </si>
  <si>
    <t>Форма № 9</t>
  </si>
  <si>
    <t>Расчет потребности средств на оплату прочих услуг (код 226)</t>
  </si>
  <si>
    <t>Страхование имущества</t>
  </si>
  <si>
    <t>Форма № 10</t>
  </si>
  <si>
    <t>Расчет потребности средств на оплату прочих расходов (код 290)</t>
  </si>
  <si>
    <t>Транспортный налог</t>
  </si>
  <si>
    <t>Расчет потребности средств на увеличение стоимости основных средств (код 310)</t>
  </si>
  <si>
    <t>Цена</t>
  </si>
  <si>
    <t>Форма № 12</t>
  </si>
  <si>
    <t xml:space="preserve">Марка </t>
  </si>
  <si>
    <t>автомобиля</t>
  </si>
  <si>
    <t xml:space="preserve">Мощность </t>
  </si>
  <si>
    <t>автомобиля (л.с)</t>
  </si>
  <si>
    <t>Ставка</t>
  </si>
  <si>
    <t>налога (руб.)</t>
  </si>
  <si>
    <t>Форма № 18</t>
  </si>
  <si>
    <t>Расчет потребности средств на увеличение стоимости материальных запасов -</t>
  </si>
  <si>
    <t>запчастей для оргтехники (код 340)</t>
  </si>
  <si>
    <t>Форма № 16</t>
  </si>
  <si>
    <t>Форма № 15</t>
  </si>
  <si>
    <t>канцелярских принадлежностей (код 340)</t>
  </si>
  <si>
    <t>хозяйственных материалов (код 340)</t>
  </si>
  <si>
    <t>№№ п/п</t>
  </si>
  <si>
    <t>Данные по средствам связи</t>
  </si>
  <si>
    <t>Количество номеров</t>
  </si>
  <si>
    <t>Средства городской и межгородской связи</t>
  </si>
  <si>
    <t>Средства внутренней связи</t>
  </si>
  <si>
    <t>в т.ч. по операторам:</t>
  </si>
  <si>
    <t>Интернет</t>
  </si>
  <si>
    <t>Фактические расходы (руб.)</t>
  </si>
  <si>
    <t>(объем)</t>
  </si>
  <si>
    <t>Ср.цена</t>
  </si>
  <si>
    <t>(тариф)</t>
  </si>
  <si>
    <t>Проверка технического состояния транспортных средств с использованием средств технического диагностирования</t>
  </si>
  <si>
    <t>ВСЕГО (сумма строк 1-11)</t>
  </si>
  <si>
    <t>Страхование автомобиля (ОСАГО)</t>
  </si>
  <si>
    <t>Госпошлина, связанная с приобретением спецпродукции</t>
  </si>
  <si>
    <t>Оплата договоров на оказание услуг по стирке белья и постельных принадлежностей</t>
  </si>
  <si>
    <t>Оплата договоров на оказание услуг по химической чистке имущества</t>
  </si>
  <si>
    <t>ВСЕГО (сумма строк 1-14)</t>
  </si>
  <si>
    <t>Оплата канализации</t>
  </si>
  <si>
    <t>Оплата ассенизации</t>
  </si>
  <si>
    <t>Оплата химической очистки воды</t>
  </si>
  <si>
    <t>ГТС (повременная система оплаты местных телефонов (в среднем за последние 6 месяцев)*</t>
  </si>
  <si>
    <t xml:space="preserve">Код </t>
  </si>
  <si>
    <t>Междугородняя связь (в среднем за 6 последних месяцев)*</t>
  </si>
  <si>
    <t>Внутризоновое соединение (Автоматика)</t>
  </si>
  <si>
    <t>Конверты маркированные</t>
  </si>
  <si>
    <t>Средства для мобильной связи</t>
  </si>
  <si>
    <t>Расчет потребности средств  для оплаты коммунальных услуг</t>
  </si>
  <si>
    <t xml:space="preserve">наименование </t>
  </si>
  <si>
    <t xml:space="preserve">Расчет потребности средств на оплату услуг связи </t>
  </si>
  <si>
    <t>Картриджи для принтеров</t>
  </si>
  <si>
    <t>Картриджи для ксерокса</t>
  </si>
  <si>
    <t>Башкирское отделениеОАО</t>
  </si>
  <si>
    <t>Мобильная связь</t>
  </si>
  <si>
    <t>Оплата информационно-вычислительных работ (услуг) "1С"</t>
  </si>
  <si>
    <t>Земельный налог</t>
  </si>
  <si>
    <t>Полотно хозяйственное для мытья полов</t>
  </si>
  <si>
    <t>Моющее средство для стекол</t>
  </si>
  <si>
    <t>Мешки для мусора в рулоне по 30шт.</t>
  </si>
  <si>
    <t>Стиральный порошок</t>
  </si>
  <si>
    <t>Ведро 10л</t>
  </si>
  <si>
    <t>Веник Сорго большой</t>
  </si>
  <si>
    <t>Перчатки резиновые</t>
  </si>
  <si>
    <t>Лампочки</t>
  </si>
  <si>
    <t>Бумага ксероксная А4 "Снегурочка"</t>
  </si>
  <si>
    <t>Бумага ксероксная А3 "Снегурочка"</t>
  </si>
  <si>
    <t>Бумага для записей с клеевым краем</t>
  </si>
  <si>
    <t xml:space="preserve">Бумага для записей </t>
  </si>
  <si>
    <t>Вкладыш А4 с перф.</t>
  </si>
  <si>
    <t>Ручки гелевые черные</t>
  </si>
  <si>
    <t>Ручки на масляной основе синие</t>
  </si>
  <si>
    <t>Ручки масляные синие</t>
  </si>
  <si>
    <t>Зажимы д\бумаг</t>
  </si>
  <si>
    <t>Скрепки 28мм</t>
  </si>
  <si>
    <t>Скоросшиватели</t>
  </si>
  <si>
    <t>Скобы №10</t>
  </si>
  <si>
    <t>Скобы №24</t>
  </si>
  <si>
    <t xml:space="preserve">          16    Штемпельная краска</t>
  </si>
  <si>
    <t>Календари настенные</t>
  </si>
  <si>
    <t>Календари перекидные</t>
  </si>
  <si>
    <t>Карандаши</t>
  </si>
  <si>
    <t>Клей -карандаш</t>
  </si>
  <si>
    <t>Корректирующая жидкость</t>
  </si>
  <si>
    <t>Нож канцелярский</t>
  </si>
  <si>
    <t>Скоросшиватели прозрачные</t>
  </si>
  <si>
    <t>Техобслуживание, текущий ремонт оборудования(Ксерокса)</t>
  </si>
  <si>
    <t>Техобслуживание, текущий ремонт компьютеров</t>
  </si>
  <si>
    <t>Программа Похозяйственный учет(Обновление)</t>
  </si>
  <si>
    <t>Обложка "Дело" белая</t>
  </si>
  <si>
    <t>Папка для бумаг с завязками</t>
  </si>
  <si>
    <t>290.1.1</t>
  </si>
  <si>
    <t>290.1.2</t>
  </si>
  <si>
    <t>290.8</t>
  </si>
  <si>
    <t>Книга учета</t>
  </si>
  <si>
    <t>Оплата содержания помещений(Вывоз отходов)</t>
  </si>
  <si>
    <t>Оплата содержания помещений(Дератизация,дезинсекция)</t>
  </si>
  <si>
    <t>Создание,ведение сайта</t>
  </si>
  <si>
    <t>3 месяца</t>
  </si>
  <si>
    <t>Принтеры</t>
  </si>
  <si>
    <t>Налоговая,пенсионная, статистическая отчетность через Интернет</t>
  </si>
  <si>
    <t>Картриджи для многофункционального устройства</t>
  </si>
  <si>
    <t>Налог на имущество</t>
  </si>
  <si>
    <t>Заправка картриджей (ксерокса)</t>
  </si>
  <si>
    <t>Разработка НПА (Академиия для сельсовета)</t>
  </si>
  <si>
    <t xml:space="preserve">Программа 1С "Зарплата и кадры"   </t>
  </si>
  <si>
    <t>Флеш-карта</t>
  </si>
  <si>
    <t>Типографские услуги  (Раздел 1202 Средства массовой информации)</t>
  </si>
  <si>
    <t>290.1.3.</t>
  </si>
  <si>
    <t>Призы на проведение турфеста.(Раздел 0707)</t>
  </si>
  <si>
    <t>Призы на проведение спортивных сревнований(Раздел 1101)</t>
  </si>
  <si>
    <t>Белизна</t>
  </si>
  <si>
    <t>Оплата потребления горячей воды</t>
  </si>
  <si>
    <t>Лампочки энергосберегающие</t>
  </si>
  <si>
    <t>Дератизация,дезинсекция(нежилые помещения)</t>
  </si>
  <si>
    <t xml:space="preserve">Сведения о всех видах средств связи </t>
  </si>
  <si>
    <t>Щетка для пола</t>
  </si>
  <si>
    <t xml:space="preserve">Моющее средство </t>
  </si>
  <si>
    <t>Тонер для цветного принтера</t>
  </si>
  <si>
    <t>Содержание нежилых помещений здания администрации</t>
  </si>
  <si>
    <t>тариф на 1.01.2017г., руб/ед.</t>
  </si>
  <si>
    <t>РЕНО ДАСТЕР</t>
  </si>
  <si>
    <t>Регистратор 80 мм</t>
  </si>
  <si>
    <t>Регистратор 70 мм</t>
  </si>
  <si>
    <t>Регистратор 50 мм</t>
  </si>
  <si>
    <t>Короб архивный</t>
  </si>
  <si>
    <t>Маркеры</t>
  </si>
  <si>
    <t>Хозяйственное мыло</t>
  </si>
  <si>
    <t>Туалетное мыло</t>
  </si>
  <si>
    <t>2017 год, факт</t>
  </si>
  <si>
    <t>I полугодие 2018 года, факт</t>
  </si>
  <si>
    <t>Ожидаемое исполнение в 2018 году, руб.</t>
  </si>
  <si>
    <t>2019 год, прогноз</t>
  </si>
  <si>
    <t>на 2019 год</t>
  </si>
  <si>
    <t xml:space="preserve">за 2017г. </t>
  </si>
  <si>
    <t xml:space="preserve">за I полугодие 2018г.                           </t>
  </si>
  <si>
    <t xml:space="preserve">Прогноз расходов на 2019 год </t>
  </si>
  <si>
    <t>на 2019год</t>
  </si>
  <si>
    <t>на 2019 год.</t>
  </si>
  <si>
    <t>2019г.</t>
  </si>
  <si>
    <t>на 2019год.</t>
  </si>
  <si>
    <t>Глава СП                                                       Н.А. Келлер</t>
  </si>
  <si>
    <t>Администрация сельского поселения Кирилловский сельсовет</t>
  </si>
  <si>
    <t>Глава СП                                                                    Н.А. Келлер</t>
  </si>
  <si>
    <t>Глава СП                                                                         Н.А. Келлер</t>
  </si>
  <si>
    <t>Глава СП</t>
  </si>
  <si>
    <t>Н.А. Келлер</t>
  </si>
  <si>
    <t>Глава СП                                                                               Н.А. Келлер</t>
  </si>
  <si>
    <t>Глава СП                                             Н.А. Келлер</t>
  </si>
  <si>
    <t>Глава СП                                                  Н.А. Келлер</t>
  </si>
  <si>
    <t>по Администрации сельского поселения Кирилловский сельсовет</t>
  </si>
  <si>
    <t>Администрация сельского поселения Кириловский сельсовет</t>
  </si>
  <si>
    <t>,</t>
  </si>
  <si>
    <t>МТС</t>
  </si>
  <si>
    <t xml:space="preserve">Оплата содержания помещений </t>
  </si>
  <si>
    <t>Изготовление электронных ключей</t>
  </si>
  <si>
    <t>Услуги по переплету документов</t>
  </si>
  <si>
    <t>Услуги юриста</t>
  </si>
  <si>
    <t>Проверка смет, технический надзор</t>
  </si>
  <si>
    <t>повышение кфалификации</t>
  </si>
  <si>
    <t>Расходы на выборы (0107)</t>
  </si>
  <si>
    <t>Проведение круглых столов (0314)</t>
  </si>
  <si>
    <t>Системны блок</t>
  </si>
  <si>
    <t>Стелажи для документов</t>
  </si>
  <si>
    <t>Мебель для приемной, для кабинетов</t>
  </si>
  <si>
    <t>Глава СП                                                     Н.А. Келлер</t>
  </si>
  <si>
    <t>по администрации сельского поселения Кирилловский сельсовет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</si>
</sst>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vertAlign val="superscript"/>
      <sz val="12"/>
      <name val="Times New Roman Cyr"/>
      <family val="1"/>
    </font>
    <font>
      <sz val="8"/>
      <name val="Arial Cyr"/>
      <family val="0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Continuous" wrapText="1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9" fillId="0" borderId="0" xfId="0" applyFont="1" applyBorder="1" applyAlignment="1">
      <alignment horizontal="centerContinuous"/>
    </xf>
    <xf numFmtId="168" fontId="9" fillId="0" borderId="10" xfId="0" applyNumberFormat="1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distributed" wrapText="1"/>
    </xf>
    <xf numFmtId="0" fontId="5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4.25390625" style="2" customWidth="1"/>
    <col min="2" max="2" width="19.00390625" style="2" customWidth="1"/>
    <col min="3" max="3" width="7.00390625" style="19" customWidth="1"/>
    <col min="4" max="4" width="10.00390625" style="2" customWidth="1"/>
    <col min="5" max="5" width="7.625" style="2" customWidth="1"/>
    <col min="6" max="6" width="11.375" style="2" customWidth="1"/>
    <col min="7" max="7" width="10.75390625" style="2" customWidth="1"/>
    <col min="8" max="8" width="8.875" style="2" customWidth="1"/>
    <col min="9" max="9" width="10.625" style="2" customWidth="1"/>
    <col min="10" max="10" width="11.875" style="2" customWidth="1"/>
    <col min="11" max="11" width="8.875" style="2" customWidth="1"/>
    <col min="12" max="12" width="9.875" style="2" customWidth="1"/>
    <col min="13" max="13" width="12.25390625" style="2" customWidth="1"/>
    <col min="14" max="16384" width="9.125" style="2" customWidth="1"/>
  </cols>
  <sheetData>
    <row r="1" ht="15.75">
      <c r="I1" s="2" t="s">
        <v>36</v>
      </c>
    </row>
    <row r="3" spans="1:13" ht="35.25" customHeight="1">
      <c r="A3" s="49" t="s">
        <v>112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 customHeight="1">
      <c r="A4" s="29"/>
      <c r="B4" s="29" t="s">
        <v>206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0.5" customHeight="1">
      <c r="A5" s="28" t="s">
        <v>113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75">
      <c r="A6" s="31"/>
      <c r="B6" s="31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9.25" customHeight="1">
      <c r="A7" s="105" t="s">
        <v>33</v>
      </c>
      <c r="B7" s="107" t="s">
        <v>37</v>
      </c>
      <c r="C7" s="44" t="s">
        <v>50</v>
      </c>
      <c r="D7" s="109" t="s">
        <v>193</v>
      </c>
      <c r="E7" s="105"/>
      <c r="F7" s="105"/>
      <c r="G7" s="105" t="s">
        <v>194</v>
      </c>
      <c r="H7" s="105"/>
      <c r="I7" s="105"/>
      <c r="J7" s="103" t="s">
        <v>195</v>
      </c>
      <c r="K7" s="105" t="s">
        <v>196</v>
      </c>
      <c r="L7" s="105"/>
      <c r="M7" s="105"/>
    </row>
    <row r="8" spans="1:13" ht="48" customHeight="1">
      <c r="A8" s="106"/>
      <c r="B8" s="108"/>
      <c r="C8" s="45" t="s">
        <v>51</v>
      </c>
      <c r="D8" s="43" t="s">
        <v>38</v>
      </c>
      <c r="E8" s="21" t="s">
        <v>39</v>
      </c>
      <c r="F8" s="21" t="s">
        <v>40</v>
      </c>
      <c r="G8" s="21" t="s">
        <v>184</v>
      </c>
      <c r="H8" s="21" t="s">
        <v>39</v>
      </c>
      <c r="I8" s="21" t="s">
        <v>41</v>
      </c>
      <c r="J8" s="104"/>
      <c r="K8" s="21" t="s">
        <v>38</v>
      </c>
      <c r="L8" s="21" t="s">
        <v>39</v>
      </c>
      <c r="M8" s="21" t="s">
        <v>41</v>
      </c>
    </row>
    <row r="9" spans="1:13" s="50" customFormat="1" ht="21.75" customHeight="1">
      <c r="A9" s="21">
        <v>1</v>
      </c>
      <c r="B9" s="23">
        <v>2</v>
      </c>
      <c r="C9" s="20">
        <v>3</v>
      </c>
      <c r="D9" s="24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</row>
    <row r="10" spans="1:13" ht="51.75" customHeight="1">
      <c r="A10" s="34">
        <v>1</v>
      </c>
      <c r="B10" s="35" t="s">
        <v>42</v>
      </c>
      <c r="C10" s="76" t="s">
        <v>22</v>
      </c>
      <c r="D10" s="12" t="s">
        <v>22</v>
      </c>
      <c r="E10" s="70" t="s">
        <v>22</v>
      </c>
      <c r="F10" s="70" t="s">
        <v>22</v>
      </c>
      <c r="G10" s="12" t="s">
        <v>22</v>
      </c>
      <c r="H10" s="30" t="s">
        <v>22</v>
      </c>
      <c r="I10" s="70" t="s">
        <v>22</v>
      </c>
      <c r="J10" s="70" t="s">
        <v>22</v>
      </c>
      <c r="K10" s="12" t="s">
        <v>22</v>
      </c>
      <c r="L10" s="30" t="s">
        <v>22</v>
      </c>
      <c r="M10" s="12" t="s">
        <v>22</v>
      </c>
    </row>
    <row r="11" spans="1:13" ht="15" customHeight="1">
      <c r="A11" s="38"/>
      <c r="B11" s="35" t="s">
        <v>43</v>
      </c>
      <c r="C11" s="47"/>
      <c r="D11" s="36"/>
      <c r="E11" s="39"/>
      <c r="F11" s="37"/>
      <c r="G11" s="36"/>
      <c r="H11" s="39"/>
      <c r="I11" s="36"/>
      <c r="J11" s="37"/>
      <c r="K11" s="36"/>
      <c r="L11" s="39"/>
      <c r="M11" s="36"/>
    </row>
    <row r="12" spans="1:13" ht="61.5" customHeight="1">
      <c r="A12" s="38"/>
      <c r="B12" s="40" t="s">
        <v>44</v>
      </c>
      <c r="C12" s="48">
        <v>223</v>
      </c>
      <c r="D12" s="4">
        <v>1859.1</v>
      </c>
      <c r="E12" s="4">
        <v>170.8</v>
      </c>
      <c r="F12" s="95">
        <v>317409.75</v>
      </c>
      <c r="G12" s="4">
        <v>2193.74</v>
      </c>
      <c r="H12" s="4">
        <v>92.22</v>
      </c>
      <c r="I12" s="95">
        <v>202310.91</v>
      </c>
      <c r="J12" s="4">
        <v>425250.31</v>
      </c>
      <c r="K12" s="4">
        <v>2193.74</v>
      </c>
      <c r="L12" s="4">
        <v>199.79</v>
      </c>
      <c r="M12" s="4">
        <v>438287.31</v>
      </c>
    </row>
    <row r="13" spans="1:13" ht="31.5" customHeight="1" hidden="1">
      <c r="A13" s="38"/>
      <c r="B13" s="40" t="s">
        <v>45</v>
      </c>
      <c r="C13" s="48">
        <v>223</v>
      </c>
      <c r="D13" s="4"/>
      <c r="E13" s="4"/>
      <c r="F13" s="95"/>
      <c r="G13" s="4"/>
      <c r="H13" s="4"/>
      <c r="I13" s="95"/>
      <c r="J13" s="4"/>
      <c r="K13" s="4"/>
      <c r="L13" s="4"/>
      <c r="M13" s="4"/>
    </row>
    <row r="14" spans="1:13" ht="47.25" customHeight="1" hidden="1">
      <c r="A14" s="41"/>
      <c r="B14" s="92" t="s">
        <v>46</v>
      </c>
      <c r="C14" s="48">
        <v>340</v>
      </c>
      <c r="D14" s="4"/>
      <c r="E14" s="4"/>
      <c r="F14" s="95"/>
      <c r="G14" s="4"/>
      <c r="H14" s="4"/>
      <c r="I14" s="95"/>
      <c r="J14" s="4"/>
      <c r="K14" s="4"/>
      <c r="L14" s="4"/>
      <c r="M14" s="4"/>
    </row>
    <row r="15" spans="1:13" ht="66" customHeight="1">
      <c r="A15" s="32">
        <v>2</v>
      </c>
      <c r="B15" s="33" t="s">
        <v>47</v>
      </c>
      <c r="C15" s="46">
        <v>223</v>
      </c>
      <c r="D15" s="4">
        <v>4.56</v>
      </c>
      <c r="E15" s="4">
        <v>19868</v>
      </c>
      <c r="F15" s="95">
        <v>90600</v>
      </c>
      <c r="G15" s="95">
        <v>5.37</v>
      </c>
      <c r="H15" s="4">
        <v>9382.3</v>
      </c>
      <c r="I15" s="95">
        <v>50382.91</v>
      </c>
      <c r="J15" s="4">
        <v>90600</v>
      </c>
      <c r="K15" s="4">
        <v>5.37</v>
      </c>
      <c r="L15" s="4">
        <v>18150</v>
      </c>
      <c r="M15" s="4">
        <v>97465.5</v>
      </c>
    </row>
    <row r="16" spans="1:13" ht="1.5" customHeight="1">
      <c r="A16" s="32"/>
      <c r="B16" s="33" t="s">
        <v>176</v>
      </c>
      <c r="C16" s="46">
        <v>223</v>
      </c>
      <c r="D16" s="4"/>
      <c r="E16" s="4"/>
      <c r="F16" s="95"/>
      <c r="G16" s="95"/>
      <c r="H16" s="4"/>
      <c r="I16" s="95"/>
      <c r="J16" s="4"/>
      <c r="K16" s="4"/>
      <c r="L16" s="4"/>
      <c r="M16" s="4"/>
    </row>
    <row r="17" spans="1:13" ht="49.5" customHeight="1">
      <c r="A17" s="32">
        <v>3</v>
      </c>
      <c r="B17" s="33" t="s">
        <v>48</v>
      </c>
      <c r="C17" s="46">
        <v>223</v>
      </c>
      <c r="D17" s="4">
        <v>20.14</v>
      </c>
      <c r="E17" s="4">
        <v>189.17</v>
      </c>
      <c r="F17" s="95">
        <v>3810</v>
      </c>
      <c r="G17" s="95">
        <v>23.77</v>
      </c>
      <c r="H17" s="4">
        <v>102.64</v>
      </c>
      <c r="I17" s="95">
        <v>2439.94</v>
      </c>
      <c r="J17" s="4">
        <v>3900</v>
      </c>
      <c r="K17" s="4">
        <v>25</v>
      </c>
      <c r="L17" s="4">
        <v>160</v>
      </c>
      <c r="M17" s="4">
        <v>4000</v>
      </c>
    </row>
    <row r="18" spans="1:13" ht="1.5" customHeight="1">
      <c r="A18" s="32">
        <v>4</v>
      </c>
      <c r="B18" s="81" t="s">
        <v>105</v>
      </c>
      <c r="C18" s="93">
        <v>223</v>
      </c>
      <c r="D18" s="57"/>
      <c r="E18" s="57"/>
      <c r="F18" s="97"/>
      <c r="G18" s="97"/>
      <c r="H18" s="57"/>
      <c r="I18" s="97"/>
      <c r="J18" s="57"/>
      <c r="K18" s="57"/>
      <c r="L18" s="57"/>
      <c r="M18" s="57"/>
    </row>
    <row r="19" spans="1:13" s="26" customFormat="1" ht="15.75" hidden="1">
      <c r="A19" s="75">
        <v>5</v>
      </c>
      <c r="B19" s="81" t="s">
        <v>103</v>
      </c>
      <c r="C19" s="93">
        <v>223</v>
      </c>
      <c r="D19" s="84"/>
      <c r="E19" s="84"/>
      <c r="F19" s="98"/>
      <c r="G19" s="98"/>
      <c r="H19" s="84"/>
      <c r="I19" s="98"/>
      <c r="J19" s="84"/>
      <c r="K19" s="84"/>
      <c r="L19" s="84"/>
      <c r="M19" s="84"/>
    </row>
    <row r="20" spans="1:13" s="26" customFormat="1" ht="15.75" hidden="1">
      <c r="A20" s="75">
        <v>6</v>
      </c>
      <c r="B20" s="81" t="s">
        <v>104</v>
      </c>
      <c r="C20" s="93">
        <v>223</v>
      </c>
      <c r="D20" s="84"/>
      <c r="E20" s="84"/>
      <c r="F20" s="98"/>
      <c r="G20" s="98"/>
      <c r="H20" s="84"/>
      <c r="I20" s="98"/>
      <c r="J20" s="84"/>
      <c r="K20" s="84"/>
      <c r="L20" s="84"/>
      <c r="M20" s="84"/>
    </row>
    <row r="21" spans="1:13" ht="32.25" customHeight="1" hidden="1">
      <c r="A21" s="32">
        <v>7</v>
      </c>
      <c r="B21" s="81" t="s">
        <v>49</v>
      </c>
      <c r="C21" s="93">
        <v>224</v>
      </c>
      <c r="D21" s="57"/>
      <c r="E21" s="57"/>
      <c r="F21" s="97"/>
      <c r="G21" s="97"/>
      <c r="H21" s="57"/>
      <c r="I21" s="97"/>
      <c r="J21" s="57"/>
      <c r="K21" s="57"/>
      <c r="L21" s="57"/>
      <c r="M21" s="57"/>
    </row>
    <row r="22" spans="1:13" ht="48" customHeight="1">
      <c r="A22" s="32">
        <v>4</v>
      </c>
      <c r="B22" s="81" t="s">
        <v>159</v>
      </c>
      <c r="C22" s="46">
        <v>225</v>
      </c>
      <c r="D22" s="4"/>
      <c r="E22" s="96"/>
      <c r="F22" s="95">
        <v>77841.32</v>
      </c>
      <c r="G22" s="95"/>
      <c r="H22" s="4"/>
      <c r="I22" s="95">
        <v>149878.81</v>
      </c>
      <c r="J22" s="4">
        <v>245173.11</v>
      </c>
      <c r="K22" s="4"/>
      <c r="L22" s="4"/>
      <c r="M22" s="4">
        <v>350000</v>
      </c>
    </row>
    <row r="23" spans="1:13" ht="48" customHeight="1">
      <c r="A23" s="32">
        <v>5</v>
      </c>
      <c r="B23" s="81" t="s">
        <v>160</v>
      </c>
      <c r="C23" s="46">
        <v>225</v>
      </c>
      <c r="D23" s="4"/>
      <c r="E23" s="57"/>
      <c r="F23" s="95"/>
      <c r="G23" s="95"/>
      <c r="H23" s="4"/>
      <c r="I23" s="95"/>
      <c r="J23" s="4"/>
      <c r="K23" s="4"/>
      <c r="L23" s="4"/>
      <c r="M23" s="4"/>
    </row>
    <row r="24" spans="1:13" ht="18.75" customHeight="1">
      <c r="A24" s="4"/>
      <c r="B24" s="4" t="s">
        <v>35</v>
      </c>
      <c r="C24" s="10"/>
      <c r="D24" s="10"/>
      <c r="E24" s="10"/>
      <c r="F24" s="99">
        <f>F12+F15+F17+F22+F23</f>
        <v>489661.07</v>
      </c>
      <c r="G24" s="10"/>
      <c r="H24" s="10"/>
      <c r="I24" s="100">
        <f>I12+I15+I17+I22+I23</f>
        <v>405012.57</v>
      </c>
      <c r="J24" s="100">
        <f>J12+J15+J17+J22+J23</f>
        <v>764923.4199999999</v>
      </c>
      <c r="K24" s="10"/>
      <c r="L24" s="10"/>
      <c r="M24" s="4">
        <f>M12+M15+M17+M22+M23</f>
        <v>889752.81</v>
      </c>
    </row>
    <row r="25" spans="1:13" ht="15.75">
      <c r="A25" s="3"/>
      <c r="B25" s="3"/>
      <c r="C25" s="30"/>
      <c r="D25" s="3"/>
      <c r="E25" s="3"/>
      <c r="F25" s="3"/>
      <c r="G25" s="3"/>
      <c r="H25" s="3"/>
      <c r="I25" s="3"/>
      <c r="J25" s="3"/>
      <c r="K25" s="3"/>
      <c r="L25" s="3"/>
      <c r="M25" s="3"/>
    </row>
    <row r="28" spans="2:9" ht="15.75">
      <c r="B28" s="101" t="s">
        <v>209</v>
      </c>
      <c r="C28" s="102"/>
      <c r="D28" s="102"/>
      <c r="E28" s="42" t="s">
        <v>34</v>
      </c>
      <c r="G28" s="2" t="s">
        <v>210</v>
      </c>
      <c r="H28" s="42"/>
      <c r="I28" s="42"/>
    </row>
    <row r="29" spans="5:9" ht="18.75">
      <c r="E29" s="27"/>
      <c r="H29" s="27"/>
      <c r="I29" s="27"/>
    </row>
    <row r="30" spans="5:9" ht="15.75">
      <c r="E30" s="42"/>
      <c r="H30" s="42"/>
      <c r="I30" s="42"/>
    </row>
    <row r="31" spans="5:9" ht="18.75">
      <c r="E31" s="27"/>
      <c r="H31" s="27"/>
      <c r="I31" s="27"/>
    </row>
  </sheetData>
  <sheetProtection/>
  <mergeCells count="7">
    <mergeCell ref="B28:D28"/>
    <mergeCell ref="J7:J8"/>
    <mergeCell ref="K7:M7"/>
    <mergeCell ref="A7:A8"/>
    <mergeCell ref="B7:B8"/>
    <mergeCell ref="D7:F7"/>
    <mergeCell ref="G7:I7"/>
  </mergeCells>
  <printOptions/>
  <pageMargins left="0.37" right="0.27" top="1" bottom="1" header="0.5" footer="0.5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zoomScalePageLayoutView="0" workbookViewId="0" topLeftCell="A2">
      <selection activeCell="B26" sqref="B26"/>
    </sheetView>
  </sheetViews>
  <sheetFormatPr defaultColWidth="9.00390625" defaultRowHeight="12.75"/>
  <cols>
    <col min="1" max="1" width="9.125" style="52" customWidth="1"/>
    <col min="2" max="2" width="66.75390625" style="52" customWidth="1"/>
    <col min="3" max="4" width="14.125" style="52" customWidth="1"/>
    <col min="5" max="5" width="15.875" style="52" customWidth="1"/>
    <col min="6" max="16384" width="9.125" style="52" customWidth="1"/>
  </cols>
  <sheetData>
    <row r="1" ht="15.75">
      <c r="E1" s="52" t="s">
        <v>78</v>
      </c>
    </row>
    <row r="3" spans="1:7" ht="15.75">
      <c r="A3" s="53" t="s">
        <v>79</v>
      </c>
      <c r="B3" s="53"/>
      <c r="C3" s="53"/>
      <c r="D3" s="53"/>
      <c r="E3" s="54"/>
      <c r="F3" s="56"/>
      <c r="G3" s="56"/>
    </row>
    <row r="4" spans="1:7" ht="15.75">
      <c r="A4" s="53" t="s">
        <v>80</v>
      </c>
      <c r="B4" s="53"/>
      <c r="C4" s="53"/>
      <c r="E4" s="53" t="s">
        <v>204</v>
      </c>
      <c r="F4" s="56"/>
      <c r="G4" s="56"/>
    </row>
    <row r="5" spans="1:7" ht="15.75">
      <c r="A5" s="53"/>
      <c r="B5" s="53"/>
      <c r="C5" s="53"/>
      <c r="D5" s="53"/>
      <c r="E5" s="54"/>
      <c r="F5" s="56"/>
      <c r="G5" s="56"/>
    </row>
    <row r="6" spans="1:7" ht="15.75">
      <c r="A6" s="53"/>
      <c r="B6" s="54" t="s">
        <v>230</v>
      </c>
      <c r="C6" s="54"/>
      <c r="D6" s="54"/>
      <c r="E6" s="54"/>
      <c r="F6" s="56"/>
      <c r="G6" s="56"/>
    </row>
    <row r="8" spans="1:5" ht="15.75">
      <c r="A8" s="58" t="s">
        <v>0</v>
      </c>
      <c r="B8" s="60" t="s">
        <v>1</v>
      </c>
      <c r="C8" s="60" t="s">
        <v>61</v>
      </c>
      <c r="D8" s="60" t="s">
        <v>70</v>
      </c>
      <c r="E8" s="60" t="s">
        <v>2</v>
      </c>
    </row>
    <row r="9" spans="1:5" ht="15.75">
      <c r="A9" s="59" t="s">
        <v>4</v>
      </c>
      <c r="B9" s="59"/>
      <c r="C9" s="59"/>
      <c r="D9" s="64" t="s">
        <v>6</v>
      </c>
      <c r="E9" s="64" t="s">
        <v>55</v>
      </c>
    </row>
    <row r="10" spans="1:5" s="69" customFormat="1" ht="15.75">
      <c r="A10" s="64">
        <v>1</v>
      </c>
      <c r="B10" s="64">
        <v>2</v>
      </c>
      <c r="C10" s="64">
        <v>3</v>
      </c>
      <c r="D10" s="64">
        <v>4</v>
      </c>
      <c r="E10" s="64">
        <v>5</v>
      </c>
    </row>
    <row r="11" spans="1:5" ht="15.75">
      <c r="A11" s="61">
        <v>1</v>
      </c>
      <c r="B11" s="62" t="s">
        <v>115</v>
      </c>
      <c r="C11" s="63">
        <v>6</v>
      </c>
      <c r="D11" s="63">
        <v>14666</v>
      </c>
      <c r="E11" s="61">
        <v>88000</v>
      </c>
    </row>
    <row r="12" spans="1:5" ht="15.75">
      <c r="A12" s="61">
        <v>2</v>
      </c>
      <c r="B12" s="62" t="s">
        <v>116</v>
      </c>
      <c r="C12" s="63"/>
      <c r="D12" s="63"/>
      <c r="E12" s="61"/>
    </row>
    <row r="13" spans="1:5" ht="15.75">
      <c r="A13" s="61">
        <v>3</v>
      </c>
      <c r="B13" s="62" t="s">
        <v>165</v>
      </c>
      <c r="C13" s="63"/>
      <c r="D13" s="63"/>
      <c r="E13" s="83"/>
    </row>
    <row r="14" spans="1:5" ht="15.75">
      <c r="A14" s="61">
        <v>4</v>
      </c>
      <c r="B14" s="61" t="s">
        <v>182</v>
      </c>
      <c r="C14" s="63">
        <v>6</v>
      </c>
      <c r="D14" s="63">
        <v>2000</v>
      </c>
      <c r="E14" s="61">
        <v>12000</v>
      </c>
    </row>
    <row r="15" spans="1:5" ht="15.75">
      <c r="A15" s="61"/>
      <c r="B15" s="61"/>
      <c r="C15" s="63"/>
      <c r="D15" s="63"/>
      <c r="E15" s="65"/>
    </row>
    <row r="16" spans="1:5" ht="15.75">
      <c r="A16" s="61"/>
      <c r="B16" s="61"/>
      <c r="C16" s="63"/>
      <c r="D16" s="63"/>
      <c r="E16" s="61"/>
    </row>
    <row r="17" spans="1:5" ht="15.75">
      <c r="A17" s="61"/>
      <c r="B17" s="61"/>
      <c r="C17" s="63"/>
      <c r="D17" s="63"/>
      <c r="E17" s="61"/>
    </row>
    <row r="18" spans="1:5" ht="15.75">
      <c r="A18" s="61"/>
      <c r="B18" s="61"/>
      <c r="C18" s="63"/>
      <c r="D18" s="63"/>
      <c r="E18" s="61"/>
    </row>
    <row r="19" spans="1:5" ht="15.75">
      <c r="A19" s="61"/>
      <c r="B19" s="61"/>
      <c r="C19" s="63"/>
      <c r="D19" s="63"/>
      <c r="E19" s="61"/>
    </row>
    <row r="20" spans="1:5" ht="15.75">
      <c r="A20" s="61"/>
      <c r="B20" s="61"/>
      <c r="C20" s="63"/>
      <c r="D20" s="63"/>
      <c r="E20" s="61"/>
    </row>
    <row r="21" spans="1:5" ht="15.75">
      <c r="A21" s="61"/>
      <c r="B21" s="61"/>
      <c r="C21" s="63"/>
      <c r="D21" s="63"/>
      <c r="E21" s="65"/>
    </row>
    <row r="22" spans="1:5" ht="15.75">
      <c r="A22" s="61"/>
      <c r="B22" s="61"/>
      <c r="C22" s="61"/>
      <c r="D22" s="61"/>
      <c r="E22" s="61"/>
    </row>
    <row r="23" spans="1:5" ht="15.75">
      <c r="A23" s="61"/>
      <c r="B23" s="61"/>
      <c r="C23" s="61"/>
      <c r="D23" s="61"/>
      <c r="E23" s="61"/>
    </row>
    <row r="24" spans="1:5" ht="15.75">
      <c r="A24" s="61"/>
      <c r="B24" s="61"/>
      <c r="C24" s="61"/>
      <c r="D24" s="61"/>
      <c r="E24" s="61"/>
    </row>
    <row r="25" spans="1:5" ht="15.75">
      <c r="A25" s="61"/>
      <c r="B25" s="61"/>
      <c r="C25" s="61"/>
      <c r="D25" s="61"/>
      <c r="E25" s="61"/>
    </row>
    <row r="26" spans="1:5" ht="15.75">
      <c r="A26" s="61"/>
      <c r="B26" s="61" t="s">
        <v>5</v>
      </c>
      <c r="C26" s="65" t="s">
        <v>22</v>
      </c>
      <c r="D26" s="65" t="s">
        <v>22</v>
      </c>
      <c r="E26" s="61">
        <f>E14+E13+E12+E11</f>
        <v>100000</v>
      </c>
    </row>
    <row r="27" spans="1:5" ht="15.75">
      <c r="A27" s="66"/>
      <c r="B27" s="66"/>
      <c r="C27" s="67"/>
      <c r="D27" s="67"/>
      <c r="E27" s="66"/>
    </row>
    <row r="28" spans="1:5" ht="15.75">
      <c r="A28" s="66"/>
      <c r="B28" s="66"/>
      <c r="C28" s="67"/>
      <c r="D28" s="67"/>
      <c r="E28" s="66"/>
    </row>
    <row r="29" spans="1:5" ht="15.75">
      <c r="A29" s="66"/>
      <c r="B29" s="66"/>
      <c r="C29" s="67"/>
      <c r="D29" s="67"/>
      <c r="E29" s="66"/>
    </row>
    <row r="30" spans="1:2" ht="14.25">
      <c r="A30" s="122" t="s">
        <v>229</v>
      </c>
      <c r="B30" s="122"/>
    </row>
    <row r="31" ht="12.75"/>
    <row r="32" ht="15">
      <c r="B32" s="71"/>
    </row>
    <row r="33" ht="12.75"/>
    <row r="34" ht="12.75"/>
    <row r="35" ht="12.75">
      <c r="B35" s="11"/>
    </row>
  </sheetData>
  <sheetProtection/>
  <mergeCells count="1">
    <mergeCell ref="A30:B30"/>
  </mergeCells>
  <printOptions/>
  <pageMargins left="0.5" right="0.4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13">
      <selection activeCell="F32" sqref="F32"/>
    </sheetView>
  </sheetViews>
  <sheetFormatPr defaultColWidth="9.00390625" defaultRowHeight="12.75"/>
  <cols>
    <col min="1" max="1" width="6.125" style="0" customWidth="1"/>
    <col min="2" max="2" width="46.375" style="0" customWidth="1"/>
    <col min="3" max="3" width="13.125" style="0" customWidth="1"/>
    <col min="4" max="5" width="12.25390625" style="0" customWidth="1"/>
    <col min="6" max="6" width="12.75390625" style="0" customWidth="1"/>
  </cols>
  <sheetData>
    <row r="1" ht="15.75">
      <c r="F1" s="2" t="s">
        <v>53</v>
      </c>
    </row>
    <row r="2" ht="15.75">
      <c r="F2" s="2"/>
    </row>
    <row r="3" spans="1:6" ht="15.75">
      <c r="A3" s="18" t="s">
        <v>114</v>
      </c>
      <c r="B3" s="18"/>
      <c r="C3" s="1"/>
      <c r="D3" s="1"/>
      <c r="E3" s="1"/>
      <c r="F3" s="1"/>
    </row>
    <row r="4" spans="1:6" ht="12.75">
      <c r="A4" s="74"/>
      <c r="B4" s="1" t="s">
        <v>206</v>
      </c>
      <c r="C4" s="1"/>
      <c r="D4" s="1"/>
      <c r="E4" s="1"/>
      <c r="F4" s="1"/>
    </row>
    <row r="5" spans="1:6" ht="12.75">
      <c r="A5" s="74"/>
      <c r="B5" s="1"/>
      <c r="C5" s="1"/>
      <c r="D5" s="1"/>
      <c r="E5" s="1"/>
      <c r="F5" s="1"/>
    </row>
    <row r="6" spans="1:6" ht="12.75">
      <c r="A6" s="74"/>
      <c r="B6" s="1"/>
      <c r="C6" s="1"/>
      <c r="D6" s="1"/>
      <c r="E6" s="110" t="s">
        <v>197</v>
      </c>
      <c r="F6" s="110"/>
    </row>
    <row r="7" spans="1:6" ht="15.75">
      <c r="A7" s="2"/>
      <c r="B7" s="2"/>
      <c r="C7" s="2"/>
      <c r="D7" s="2"/>
      <c r="E7" s="2"/>
      <c r="F7" s="2" t="s">
        <v>6</v>
      </c>
    </row>
    <row r="8" spans="1:6" ht="15.75">
      <c r="A8" s="7" t="s">
        <v>0</v>
      </c>
      <c r="B8" s="7" t="s">
        <v>7</v>
      </c>
      <c r="C8" s="14" t="s">
        <v>8</v>
      </c>
      <c r="D8" s="14" t="s">
        <v>9</v>
      </c>
      <c r="E8" s="16" t="s">
        <v>10</v>
      </c>
      <c r="F8" s="17"/>
    </row>
    <row r="9" spans="1:6" ht="15.75">
      <c r="A9" s="12"/>
      <c r="B9" s="12"/>
      <c r="C9" s="15"/>
      <c r="D9" s="12" t="s">
        <v>11</v>
      </c>
      <c r="E9" s="12" t="s">
        <v>12</v>
      </c>
      <c r="F9" s="7" t="s">
        <v>13</v>
      </c>
    </row>
    <row r="10" spans="1:6" ht="15.75">
      <c r="A10" s="8" t="s">
        <v>4</v>
      </c>
      <c r="B10" s="9"/>
      <c r="C10" s="13"/>
      <c r="D10" s="8" t="s">
        <v>29</v>
      </c>
      <c r="E10" s="8"/>
      <c r="F10" s="8"/>
    </row>
    <row r="11" spans="1:6" ht="15.75">
      <c r="A11" s="8">
        <v>1</v>
      </c>
      <c r="B11" s="8">
        <v>2</v>
      </c>
      <c r="C11" s="51">
        <v>3</v>
      </c>
      <c r="D11" s="8">
        <v>4</v>
      </c>
      <c r="E11" s="8">
        <v>5</v>
      </c>
      <c r="F11" s="8">
        <v>6</v>
      </c>
    </row>
    <row r="12" spans="1:6" ht="15.75">
      <c r="A12" s="4">
        <v>1</v>
      </c>
      <c r="B12" s="4" t="s">
        <v>14</v>
      </c>
      <c r="C12" s="4">
        <v>4</v>
      </c>
      <c r="D12" s="9"/>
      <c r="E12" s="9"/>
      <c r="F12" s="94"/>
    </row>
    <row r="13" spans="1:6" ht="15.75">
      <c r="A13" s="4">
        <v>2</v>
      </c>
      <c r="B13" s="4" t="s">
        <v>15</v>
      </c>
      <c r="C13" s="4"/>
      <c r="D13" s="4"/>
      <c r="E13" s="4"/>
      <c r="F13" s="95"/>
    </row>
    <row r="14" spans="1:6" ht="15.75">
      <c r="A14" s="4">
        <v>3</v>
      </c>
      <c r="B14" s="4" t="s">
        <v>16</v>
      </c>
      <c r="C14" s="4"/>
      <c r="D14" s="4"/>
      <c r="E14" s="4"/>
      <c r="F14" s="95"/>
    </row>
    <row r="15" spans="1:6" ht="15.75">
      <c r="A15" s="4">
        <v>4</v>
      </c>
      <c r="B15" s="4" t="s">
        <v>17</v>
      </c>
      <c r="C15" s="4"/>
      <c r="D15" s="4"/>
      <c r="E15" s="4"/>
      <c r="F15" s="95"/>
    </row>
    <row r="16" spans="1:6" ht="15.75">
      <c r="A16" s="4">
        <v>5</v>
      </c>
      <c r="B16" s="4" t="s">
        <v>18</v>
      </c>
      <c r="C16" s="4"/>
      <c r="D16" s="4"/>
      <c r="E16" s="4"/>
      <c r="F16" s="95"/>
    </row>
    <row r="17" spans="1:6" ht="15.75">
      <c r="A17" s="4">
        <v>6</v>
      </c>
      <c r="B17" s="4" t="s">
        <v>30</v>
      </c>
      <c r="C17" s="4"/>
      <c r="D17" s="4"/>
      <c r="E17" s="4"/>
      <c r="F17" s="95"/>
    </row>
    <row r="18" spans="1:6" ht="15.75">
      <c r="A18" s="4">
        <v>7</v>
      </c>
      <c r="B18" s="4" t="s">
        <v>31</v>
      </c>
      <c r="C18" s="4"/>
      <c r="D18" s="4"/>
      <c r="E18" s="4"/>
      <c r="F18" s="95"/>
    </row>
    <row r="19" spans="1:6" ht="15.75">
      <c r="A19" s="4">
        <v>8</v>
      </c>
      <c r="B19" s="5" t="s">
        <v>32</v>
      </c>
      <c r="C19" s="4"/>
      <c r="D19" s="4"/>
      <c r="E19" s="4"/>
      <c r="F19" s="95"/>
    </row>
    <row r="20" spans="1:6" ht="15.75">
      <c r="A20" s="87">
        <v>9</v>
      </c>
      <c r="B20" s="4" t="s">
        <v>19</v>
      </c>
      <c r="C20" s="4"/>
      <c r="D20" s="4"/>
      <c r="E20" s="4"/>
      <c r="F20" s="95"/>
    </row>
    <row r="21" spans="1:6" ht="15.75">
      <c r="A21" s="4">
        <v>10</v>
      </c>
      <c r="B21" s="88" t="s">
        <v>20</v>
      </c>
      <c r="C21" s="4"/>
      <c r="D21" s="4"/>
      <c r="E21" s="4"/>
      <c r="F21" s="95"/>
    </row>
    <row r="22" spans="1:6" ht="15.75">
      <c r="A22" s="4">
        <v>11</v>
      </c>
      <c r="B22" s="4" t="s">
        <v>21</v>
      </c>
      <c r="C22" s="4"/>
      <c r="D22" s="4"/>
      <c r="E22" s="4"/>
      <c r="F22" s="95"/>
    </row>
    <row r="23" spans="1:6" ht="31.5">
      <c r="A23" s="4">
        <v>12</v>
      </c>
      <c r="B23" s="25" t="s">
        <v>108</v>
      </c>
      <c r="C23" s="10" t="s">
        <v>22</v>
      </c>
      <c r="D23" s="4">
        <v>300</v>
      </c>
      <c r="E23" s="4">
        <v>300</v>
      </c>
      <c r="F23" s="95">
        <v>3600</v>
      </c>
    </row>
    <row r="24" spans="1:6" ht="35.25" customHeight="1">
      <c r="A24" s="4">
        <v>13</v>
      </c>
      <c r="B24" s="25" t="s">
        <v>106</v>
      </c>
      <c r="C24" s="10"/>
      <c r="D24" s="4">
        <v>4800</v>
      </c>
      <c r="E24" s="4">
        <v>4800</v>
      </c>
      <c r="F24" s="95">
        <v>57600</v>
      </c>
    </row>
    <row r="25" spans="1:6" ht="23.25" customHeight="1">
      <c r="A25" s="4">
        <v>14</v>
      </c>
      <c r="B25" s="25" t="s">
        <v>109</v>
      </c>
      <c r="C25" s="10"/>
      <c r="D25" s="4"/>
      <c r="E25" s="4"/>
      <c r="F25" s="95"/>
    </row>
    <row r="26" spans="1:6" ht="21.75" customHeight="1">
      <c r="A26" s="4">
        <v>15</v>
      </c>
      <c r="B26" s="25" t="s">
        <v>23</v>
      </c>
      <c r="C26" s="10" t="s">
        <v>22</v>
      </c>
      <c r="D26" s="4">
        <v>8779.2</v>
      </c>
      <c r="E26" s="4">
        <v>8779.2</v>
      </c>
      <c r="F26" s="95">
        <v>105350.4</v>
      </c>
    </row>
    <row r="27" spans="1:6" ht="15.75">
      <c r="A27" s="4">
        <v>16</v>
      </c>
      <c r="B27" s="4" t="s">
        <v>24</v>
      </c>
      <c r="C27" s="4"/>
      <c r="D27" s="4"/>
      <c r="E27" s="4"/>
      <c r="F27" s="95"/>
    </row>
    <row r="28" spans="1:6" ht="15.75">
      <c r="A28" s="4">
        <v>17</v>
      </c>
      <c r="B28" s="4" t="s">
        <v>110</v>
      </c>
      <c r="C28" s="4"/>
      <c r="D28" s="4"/>
      <c r="E28" s="4"/>
      <c r="F28" s="95"/>
    </row>
    <row r="29" spans="1:6" ht="15.75">
      <c r="A29" s="4">
        <v>18</v>
      </c>
      <c r="B29" s="4" t="s">
        <v>25</v>
      </c>
      <c r="C29" s="4"/>
      <c r="D29" s="4"/>
      <c r="E29" s="4"/>
      <c r="F29" s="95"/>
    </row>
    <row r="30" spans="1:6" ht="15.75">
      <c r="A30" s="4"/>
      <c r="B30" s="4" t="s">
        <v>26</v>
      </c>
      <c r="C30" s="4"/>
      <c r="D30" s="4"/>
      <c r="E30" s="4"/>
      <c r="F30" s="95"/>
    </row>
    <row r="31" spans="1:6" ht="15.75">
      <c r="A31" s="4"/>
      <c r="B31" s="4" t="s">
        <v>118</v>
      </c>
      <c r="C31" s="4">
        <v>1</v>
      </c>
      <c r="D31" s="4">
        <v>2000</v>
      </c>
      <c r="E31" s="4">
        <v>2000</v>
      </c>
      <c r="F31" s="95">
        <v>24000</v>
      </c>
    </row>
    <row r="32" spans="1:6" ht="15.75">
      <c r="A32" s="4"/>
      <c r="B32" s="4"/>
      <c r="C32" s="4"/>
      <c r="D32" s="4"/>
      <c r="E32" s="4"/>
      <c r="F32" s="95" t="s">
        <v>216</v>
      </c>
    </row>
    <row r="33" spans="1:6" ht="15.75">
      <c r="A33" s="4"/>
      <c r="B33" s="4"/>
      <c r="C33" s="4"/>
      <c r="D33" s="4"/>
      <c r="E33" s="4"/>
      <c r="F33" s="95"/>
    </row>
    <row r="34" spans="1:6" ht="15.75">
      <c r="A34" s="4"/>
      <c r="B34" s="4" t="s">
        <v>3</v>
      </c>
      <c r="C34" s="10" t="s">
        <v>22</v>
      </c>
      <c r="D34" s="10" t="s">
        <v>22</v>
      </c>
      <c r="E34" s="4"/>
      <c r="F34" s="95">
        <f>F31+F28+F26+F25+F24+F23+F18+F12</f>
        <v>190550.4</v>
      </c>
    </row>
    <row r="35" spans="1:6" ht="15.75">
      <c r="A35" s="2"/>
      <c r="B35" s="2"/>
      <c r="C35" s="2"/>
      <c r="D35" s="2"/>
      <c r="E35" s="2"/>
      <c r="F35" s="2"/>
    </row>
    <row r="36" spans="1:6" ht="15.75">
      <c r="A36" s="6"/>
      <c r="B36" s="2"/>
      <c r="C36" s="2"/>
      <c r="D36" s="2"/>
      <c r="E36" s="2"/>
      <c r="F36" s="2"/>
    </row>
    <row r="37" ht="15">
      <c r="A37" s="6"/>
    </row>
    <row r="38" spans="1:2" ht="21.75" customHeight="1">
      <c r="A38" s="2"/>
      <c r="B38" s="77" t="s">
        <v>212</v>
      </c>
    </row>
    <row r="40" spans="1:2" ht="15.75">
      <c r="A40" s="2"/>
      <c r="B40" s="2"/>
    </row>
    <row r="41" spans="1:3" ht="15.75">
      <c r="A41" s="101"/>
      <c r="B41" s="101"/>
      <c r="C41" s="77"/>
    </row>
    <row r="42" spans="1:3" ht="12.75">
      <c r="A42" s="11" t="s">
        <v>27</v>
      </c>
      <c r="B42" s="111"/>
      <c r="C42" s="102"/>
    </row>
    <row r="43" spans="1:2" ht="15.75">
      <c r="A43" s="2"/>
      <c r="B43" s="2"/>
    </row>
    <row r="44" spans="1:2" ht="15.75">
      <c r="A44" s="2"/>
      <c r="B44" s="2"/>
    </row>
    <row r="45" spans="1:3" ht="15.75">
      <c r="A45" s="2"/>
      <c r="B45" s="2"/>
      <c r="C45" s="77"/>
    </row>
    <row r="46" spans="1:4" ht="12.75">
      <c r="A46" s="11" t="s">
        <v>28</v>
      </c>
      <c r="B46" s="102"/>
      <c r="C46" s="102"/>
      <c r="D46" s="102"/>
    </row>
  </sheetData>
  <sheetProtection/>
  <mergeCells count="4">
    <mergeCell ref="E6:F6"/>
    <mergeCell ref="A41:B41"/>
    <mergeCell ref="B42:C42"/>
    <mergeCell ref="B46:D46"/>
  </mergeCells>
  <printOptions/>
  <pageMargins left="0.43" right="0.27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zoomScalePageLayoutView="0" workbookViewId="0" topLeftCell="B1">
      <selection activeCell="D21" sqref="D21"/>
    </sheetView>
  </sheetViews>
  <sheetFormatPr defaultColWidth="9.00390625" defaultRowHeight="12.75"/>
  <cols>
    <col min="1" max="1" width="7.875" style="2" customWidth="1"/>
    <col min="2" max="2" width="36.375" style="2" customWidth="1"/>
    <col min="3" max="3" width="17.75390625" style="2" customWidth="1"/>
    <col min="4" max="4" width="17.375" style="2" customWidth="1"/>
    <col min="5" max="5" width="16.75390625" style="2" customWidth="1"/>
    <col min="6" max="6" width="16.25390625" style="2" customWidth="1"/>
    <col min="7" max="7" width="20.375" style="2" customWidth="1"/>
    <col min="8" max="16384" width="9.125" style="2" customWidth="1"/>
  </cols>
  <sheetData>
    <row r="1" ht="15.75">
      <c r="G1" s="2" t="s">
        <v>52</v>
      </c>
    </row>
    <row r="3" spans="1:7" ht="18" customHeight="1">
      <c r="A3" s="68"/>
      <c r="B3" s="68"/>
      <c r="C3" s="68"/>
      <c r="D3" s="68"/>
      <c r="E3" s="68"/>
      <c r="F3" s="68"/>
      <c r="G3" s="68"/>
    </row>
    <row r="4" spans="1:7" ht="18" customHeight="1">
      <c r="A4" s="68"/>
      <c r="B4" s="68"/>
      <c r="C4" s="112" t="s">
        <v>179</v>
      </c>
      <c r="D4" s="113"/>
      <c r="E4" s="113"/>
      <c r="F4" s="113"/>
      <c r="G4" s="113"/>
    </row>
    <row r="5" spans="1:7" ht="18" customHeight="1">
      <c r="A5" s="68"/>
      <c r="B5" s="68"/>
      <c r="C5" s="68" t="s">
        <v>206</v>
      </c>
      <c r="D5" s="68"/>
      <c r="E5" s="68"/>
      <c r="F5" s="68"/>
      <c r="G5" s="68"/>
    </row>
    <row r="6" spans="1:7" ht="18" customHeight="1">
      <c r="A6" s="68"/>
      <c r="B6" s="68"/>
      <c r="C6" s="68"/>
      <c r="D6" s="68"/>
      <c r="E6" s="68"/>
      <c r="F6" s="68"/>
      <c r="G6" s="68"/>
    </row>
    <row r="7" spans="1:7" ht="12.75" customHeight="1">
      <c r="A7" s="105" t="s">
        <v>85</v>
      </c>
      <c r="B7" s="105" t="s">
        <v>1</v>
      </c>
      <c r="C7" s="117" t="s">
        <v>86</v>
      </c>
      <c r="D7" s="117"/>
      <c r="E7" s="117"/>
      <c r="F7" s="117"/>
      <c r="G7" s="5"/>
    </row>
    <row r="8" spans="1:7" s="22" customFormat="1" ht="35.25" customHeight="1">
      <c r="A8" s="105"/>
      <c r="B8" s="105"/>
      <c r="C8" s="107" t="s">
        <v>198</v>
      </c>
      <c r="D8" s="109"/>
      <c r="E8" s="105" t="s">
        <v>199</v>
      </c>
      <c r="F8" s="105"/>
      <c r="G8" s="72" t="s">
        <v>200</v>
      </c>
    </row>
    <row r="9" spans="1:7" ht="31.5">
      <c r="A9" s="105"/>
      <c r="B9" s="105"/>
      <c r="C9" s="20" t="s">
        <v>87</v>
      </c>
      <c r="D9" s="24" t="s">
        <v>92</v>
      </c>
      <c r="E9" s="20" t="s">
        <v>87</v>
      </c>
      <c r="F9" s="24" t="s">
        <v>92</v>
      </c>
      <c r="G9" s="73" t="s">
        <v>6</v>
      </c>
    </row>
    <row r="10" spans="1:7" s="19" customFormat="1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31.5">
      <c r="A11" s="10">
        <v>1</v>
      </c>
      <c r="B11" s="25" t="s">
        <v>88</v>
      </c>
      <c r="C11" s="4">
        <v>4</v>
      </c>
      <c r="D11" s="4">
        <v>29103.36</v>
      </c>
      <c r="E11" s="4">
        <v>4</v>
      </c>
      <c r="F11" s="4">
        <v>31040</v>
      </c>
      <c r="G11" s="95">
        <v>61200</v>
      </c>
    </row>
    <row r="12" spans="1:7" ht="15.75">
      <c r="A12" s="10">
        <v>2</v>
      </c>
      <c r="B12" s="25" t="s">
        <v>89</v>
      </c>
      <c r="C12" s="4"/>
      <c r="D12" s="4"/>
      <c r="E12" s="4"/>
      <c r="F12" s="4"/>
      <c r="G12" s="95"/>
    </row>
    <row r="13" spans="1:7" ht="15.75">
      <c r="A13" s="10">
        <v>3</v>
      </c>
      <c r="B13" s="25" t="s">
        <v>111</v>
      </c>
      <c r="C13" s="4">
        <v>1</v>
      </c>
      <c r="D13" s="4"/>
      <c r="E13" s="4">
        <v>1</v>
      </c>
      <c r="F13" s="4">
        <v>19200</v>
      </c>
      <c r="G13" s="95">
        <v>24000</v>
      </c>
    </row>
    <row r="14" spans="1:7" ht="15.75">
      <c r="A14" s="4"/>
      <c r="B14" s="25" t="s">
        <v>90</v>
      </c>
      <c r="C14" s="4"/>
      <c r="D14" s="4"/>
      <c r="E14" s="4"/>
      <c r="F14" s="4"/>
      <c r="G14" s="95"/>
    </row>
    <row r="15" spans="1:7" ht="15.75">
      <c r="A15" s="4"/>
      <c r="B15" s="4" t="s">
        <v>117</v>
      </c>
      <c r="C15" s="4"/>
      <c r="D15" s="4"/>
      <c r="E15" s="4"/>
      <c r="F15" s="4"/>
      <c r="G15" s="95"/>
    </row>
    <row r="16" spans="1:7" ht="15.75">
      <c r="A16" s="4"/>
      <c r="B16" s="4" t="s">
        <v>217</v>
      </c>
      <c r="C16" s="4">
        <v>1</v>
      </c>
      <c r="D16" s="4"/>
      <c r="E16" s="4">
        <v>1</v>
      </c>
      <c r="F16" s="4">
        <v>19200</v>
      </c>
      <c r="G16" s="95">
        <v>24000</v>
      </c>
    </row>
    <row r="17" spans="1:7" ht="15.75">
      <c r="A17" s="4"/>
      <c r="B17" s="4"/>
      <c r="C17" s="4"/>
      <c r="D17" s="4"/>
      <c r="E17" s="4"/>
      <c r="F17" s="4"/>
      <c r="G17" s="95"/>
    </row>
    <row r="18" spans="1:7" ht="15.75">
      <c r="A18" s="4"/>
      <c r="B18" s="4"/>
      <c r="C18" s="4"/>
      <c r="D18" s="4"/>
      <c r="E18" s="4"/>
      <c r="F18" s="4"/>
      <c r="G18" s="95"/>
    </row>
    <row r="19" spans="1:7" ht="15.75">
      <c r="A19" s="4"/>
      <c r="B19" s="4"/>
      <c r="C19" s="4"/>
      <c r="D19" s="4"/>
      <c r="E19" s="4"/>
      <c r="F19" s="4"/>
      <c r="G19" s="95"/>
    </row>
    <row r="20" spans="1:7" ht="15.75">
      <c r="A20" s="10">
        <v>4</v>
      </c>
      <c r="B20" s="89" t="s">
        <v>91</v>
      </c>
      <c r="C20" s="89">
        <v>4</v>
      </c>
      <c r="D20" s="89"/>
      <c r="E20" s="89">
        <v>4</v>
      </c>
      <c r="F20" s="4">
        <v>35116.8</v>
      </c>
      <c r="G20" s="95">
        <v>105350.4</v>
      </c>
    </row>
    <row r="21" spans="1:7" ht="15.75">
      <c r="A21" s="4"/>
      <c r="B21" s="4" t="s">
        <v>35</v>
      </c>
      <c r="C21" s="4">
        <f>C11</f>
        <v>4</v>
      </c>
      <c r="D21" s="4">
        <f>D20+D13+D11</f>
        <v>29103.36</v>
      </c>
      <c r="E21" s="4">
        <f>E11</f>
        <v>4</v>
      </c>
      <c r="F21" s="4">
        <f>F20+F13+F11</f>
        <v>85356.8</v>
      </c>
      <c r="G21" s="95">
        <f>G20+G13+G11</f>
        <v>190550.4</v>
      </c>
    </row>
    <row r="22" spans="1:7" ht="15.75">
      <c r="A22" s="3"/>
      <c r="B22" s="3"/>
      <c r="C22" s="3"/>
      <c r="D22" s="3"/>
      <c r="E22" s="3"/>
      <c r="F22" s="3"/>
      <c r="G22" s="3"/>
    </row>
    <row r="25" spans="2:4" ht="15.75">
      <c r="B25" s="116"/>
      <c r="C25" s="102"/>
      <c r="D25" s="102"/>
    </row>
    <row r="26" spans="2:4" ht="34.5" customHeight="1">
      <c r="B26" s="114" t="s">
        <v>213</v>
      </c>
      <c r="C26" s="115"/>
      <c r="D26" s="115"/>
    </row>
  </sheetData>
  <sheetProtection/>
  <mergeCells count="8">
    <mergeCell ref="C4:G4"/>
    <mergeCell ref="B26:D26"/>
    <mergeCell ref="B25:D25"/>
    <mergeCell ref="A7:A9"/>
    <mergeCell ref="B7:B9"/>
    <mergeCell ref="C7:F7"/>
    <mergeCell ref="C8:D8"/>
    <mergeCell ref="E8:F8"/>
  </mergeCells>
  <printOptions/>
  <pageMargins left="0.75" right="0.55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zoomScalePageLayoutView="0" workbookViewId="0" topLeftCell="A13">
      <selection activeCell="E26" sqref="E26"/>
    </sheetView>
  </sheetViews>
  <sheetFormatPr defaultColWidth="9.00390625" defaultRowHeight="12.75"/>
  <cols>
    <col min="1" max="1" width="9.125" style="52" customWidth="1"/>
    <col min="2" max="2" width="66.75390625" style="52" customWidth="1"/>
    <col min="3" max="4" width="14.125" style="52" customWidth="1"/>
    <col min="5" max="5" width="15.875" style="52" customWidth="1"/>
    <col min="6" max="16384" width="9.125" style="52" customWidth="1"/>
  </cols>
  <sheetData>
    <row r="1" ht="15.75">
      <c r="E1" s="52" t="s">
        <v>63</v>
      </c>
    </row>
    <row r="3" spans="1:7" ht="15.75">
      <c r="A3" s="53" t="s">
        <v>54</v>
      </c>
      <c r="B3" s="53"/>
      <c r="C3" s="53"/>
      <c r="D3" s="53"/>
      <c r="E3" s="53" t="s">
        <v>201</v>
      </c>
      <c r="F3" s="56"/>
      <c r="G3" s="56"/>
    </row>
    <row r="4" spans="1:7" ht="15.75">
      <c r="A4" s="53"/>
      <c r="B4" s="53"/>
      <c r="C4" s="53"/>
      <c r="D4" s="53"/>
      <c r="E4" s="54"/>
      <c r="F4" s="56"/>
      <c r="G4" s="56"/>
    </row>
    <row r="5" spans="1:7" ht="15.75">
      <c r="A5" s="53"/>
      <c r="B5" s="119" t="s">
        <v>206</v>
      </c>
      <c r="C5" s="119"/>
      <c r="D5" s="119"/>
      <c r="E5" s="119"/>
      <c r="F5" s="56"/>
      <c r="G5" s="56"/>
    </row>
    <row r="6" spans="1:7" ht="15.75">
      <c r="A6" s="53"/>
      <c r="B6" s="53"/>
      <c r="C6" s="53"/>
      <c r="D6" s="53"/>
      <c r="E6" s="54"/>
      <c r="F6" s="56"/>
      <c r="G6" s="56"/>
    </row>
    <row r="7" spans="1:7" ht="15.75">
      <c r="A7" s="54"/>
      <c r="B7" s="54"/>
      <c r="C7" s="54"/>
      <c r="D7" s="54"/>
      <c r="E7" s="54"/>
      <c r="F7" s="56"/>
      <c r="G7" s="56"/>
    </row>
    <row r="9" spans="1:5" ht="15.75">
      <c r="A9" s="58" t="s">
        <v>0</v>
      </c>
      <c r="B9" s="60" t="s">
        <v>1</v>
      </c>
      <c r="C9" s="60" t="s">
        <v>61</v>
      </c>
      <c r="D9" s="60" t="s">
        <v>94</v>
      </c>
      <c r="E9" s="60" t="s">
        <v>2</v>
      </c>
    </row>
    <row r="10" spans="1:5" ht="15.75">
      <c r="A10" s="59" t="s">
        <v>4</v>
      </c>
      <c r="B10" s="59"/>
      <c r="C10" s="64" t="s">
        <v>93</v>
      </c>
      <c r="D10" s="64" t="s">
        <v>95</v>
      </c>
      <c r="E10" s="64" t="s">
        <v>55</v>
      </c>
    </row>
    <row r="11" spans="1:5" ht="16.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</row>
    <row r="12" spans="1:5" ht="15.75">
      <c r="A12" s="61">
        <v>1</v>
      </c>
      <c r="B12" s="62" t="s">
        <v>218</v>
      </c>
      <c r="C12" s="62"/>
      <c r="D12" s="62"/>
      <c r="E12" s="61"/>
    </row>
    <row r="13" spans="1:5" ht="15.75">
      <c r="A13" s="61">
        <v>2</v>
      </c>
      <c r="B13" s="61" t="s">
        <v>150</v>
      </c>
      <c r="C13" s="61"/>
      <c r="D13" s="61"/>
      <c r="E13" s="61"/>
    </row>
    <row r="14" spans="1:5" ht="15.75">
      <c r="A14" s="61">
        <v>3</v>
      </c>
      <c r="B14" s="61" t="s">
        <v>151</v>
      </c>
      <c r="C14" s="61">
        <v>6</v>
      </c>
      <c r="D14" s="61">
        <v>25000</v>
      </c>
      <c r="E14" s="61">
        <v>150000</v>
      </c>
    </row>
    <row r="15" spans="1:5" ht="15.75">
      <c r="A15" s="61">
        <v>4</v>
      </c>
      <c r="B15" s="61" t="s">
        <v>57</v>
      </c>
      <c r="C15" s="61">
        <v>1</v>
      </c>
      <c r="D15" s="61">
        <v>80000</v>
      </c>
      <c r="E15" s="61">
        <v>80000</v>
      </c>
    </row>
    <row r="16" spans="1:5" ht="15.75">
      <c r="A16" s="61">
        <v>5</v>
      </c>
      <c r="B16" s="61" t="s">
        <v>58</v>
      </c>
      <c r="C16" s="61"/>
      <c r="D16" s="61"/>
      <c r="E16" s="61"/>
    </row>
    <row r="17" spans="1:5" ht="15.75">
      <c r="A17" s="61">
        <v>6</v>
      </c>
      <c r="B17" s="61" t="s">
        <v>59</v>
      </c>
      <c r="C17" s="61">
        <v>1</v>
      </c>
      <c r="D17" s="61">
        <v>498600</v>
      </c>
      <c r="E17" s="61">
        <v>498600</v>
      </c>
    </row>
    <row r="18" spans="1:5" ht="31.5">
      <c r="A18" s="61">
        <v>7</v>
      </c>
      <c r="B18" s="62" t="s">
        <v>96</v>
      </c>
      <c r="C18" s="61"/>
      <c r="D18" s="61"/>
      <c r="E18" s="61"/>
    </row>
    <row r="19" spans="1:5" ht="15.75">
      <c r="A19" s="61">
        <v>8</v>
      </c>
      <c r="B19" s="61" t="s">
        <v>60</v>
      </c>
      <c r="C19" s="61">
        <v>6</v>
      </c>
      <c r="D19" s="61">
        <v>7500</v>
      </c>
      <c r="E19" s="61">
        <v>45000</v>
      </c>
    </row>
    <row r="20" spans="1:5" ht="15.75">
      <c r="A20" s="61">
        <v>9</v>
      </c>
      <c r="B20" s="61" t="s">
        <v>167</v>
      </c>
      <c r="C20" s="61">
        <v>1</v>
      </c>
      <c r="D20" s="61">
        <v>10000</v>
      </c>
      <c r="E20" s="61">
        <v>10000</v>
      </c>
    </row>
    <row r="21" spans="1:5" ht="31.5">
      <c r="A21" s="61">
        <v>10</v>
      </c>
      <c r="B21" s="62" t="s">
        <v>100</v>
      </c>
      <c r="C21" s="61"/>
      <c r="D21" s="61"/>
      <c r="E21" s="61"/>
    </row>
    <row r="22" spans="1:5" ht="31.5">
      <c r="A22" s="61">
        <v>11</v>
      </c>
      <c r="B22" s="62" t="s">
        <v>101</v>
      </c>
      <c r="C22" s="61"/>
      <c r="D22" s="61"/>
      <c r="E22" s="61"/>
    </row>
    <row r="23" spans="1:5" ht="15.75">
      <c r="A23" s="61">
        <v>12</v>
      </c>
      <c r="B23" s="61" t="s">
        <v>25</v>
      </c>
      <c r="C23" s="61"/>
      <c r="D23" s="61"/>
      <c r="E23" s="61"/>
    </row>
    <row r="24" spans="1:5" ht="15.75">
      <c r="A24" s="61"/>
      <c r="B24" s="61" t="s">
        <v>26</v>
      </c>
      <c r="C24" s="65" t="s">
        <v>22</v>
      </c>
      <c r="D24" s="65" t="s">
        <v>22</v>
      </c>
      <c r="E24" s="65" t="s">
        <v>22</v>
      </c>
    </row>
    <row r="25" spans="1:5" ht="15.75">
      <c r="A25" s="61"/>
      <c r="B25" s="61" t="s">
        <v>178</v>
      </c>
      <c r="C25" s="61">
        <v>1</v>
      </c>
      <c r="D25" s="61">
        <v>44644.56</v>
      </c>
      <c r="E25" s="61">
        <v>44644.56</v>
      </c>
    </row>
    <row r="26" spans="1:5" ht="15.75">
      <c r="A26" s="61"/>
      <c r="B26" s="61" t="s">
        <v>183</v>
      </c>
      <c r="C26" s="61"/>
      <c r="D26" s="61"/>
      <c r="E26" s="61"/>
    </row>
    <row r="27" spans="1:5" ht="15.75">
      <c r="A27" s="61"/>
      <c r="B27" s="61"/>
      <c r="C27" s="61"/>
      <c r="D27" s="61"/>
      <c r="E27" s="61"/>
    </row>
    <row r="28" spans="1:5" ht="15.75">
      <c r="A28" s="61"/>
      <c r="B28" s="61"/>
      <c r="C28" s="61"/>
      <c r="D28" s="61"/>
      <c r="E28" s="61"/>
    </row>
    <row r="29" spans="1:5" ht="15.75">
      <c r="A29" s="61"/>
      <c r="B29" s="61"/>
      <c r="C29" s="61"/>
      <c r="D29" s="61"/>
      <c r="E29" s="61"/>
    </row>
    <row r="30" spans="1:5" ht="15.75">
      <c r="A30" s="61"/>
      <c r="B30" s="61"/>
      <c r="C30" s="61"/>
      <c r="D30" s="61"/>
      <c r="E30" s="61"/>
    </row>
    <row r="31" spans="1:5" ht="15.75">
      <c r="A31" s="61"/>
      <c r="B31" s="61" t="s">
        <v>97</v>
      </c>
      <c r="C31" s="65" t="s">
        <v>22</v>
      </c>
      <c r="D31" s="65" t="s">
        <v>22</v>
      </c>
      <c r="E31" s="61">
        <f>E23+E20+E19+E18+E15+E14+E13+E12</f>
        <v>285000</v>
      </c>
    </row>
    <row r="32" spans="1:5" ht="15.75">
      <c r="A32" s="66"/>
      <c r="B32" s="66"/>
      <c r="C32" s="67"/>
      <c r="D32" s="67"/>
      <c r="E32" s="66"/>
    </row>
    <row r="33" spans="1:5" ht="15.75">
      <c r="A33" s="66"/>
      <c r="B33" s="66"/>
      <c r="C33" s="67"/>
      <c r="D33" s="67"/>
      <c r="E33" s="66"/>
    </row>
    <row r="34" spans="1:5" ht="15.75">
      <c r="A34" s="66"/>
      <c r="B34" s="66"/>
      <c r="C34" s="67"/>
      <c r="D34" s="67"/>
      <c r="E34" s="66"/>
    </row>
    <row r="35" spans="1:3" ht="12.75">
      <c r="A35" s="118" t="s">
        <v>205</v>
      </c>
      <c r="B35" s="118"/>
      <c r="C35" s="118"/>
    </row>
    <row r="36" ht="12.75"/>
    <row r="37" ht="12.75">
      <c r="B37" s="11"/>
    </row>
    <row r="38" ht="12.75"/>
    <row r="39" ht="12.75"/>
    <row r="40" ht="12.75"/>
    <row r="41" ht="12.75">
      <c r="B41" s="11"/>
    </row>
  </sheetData>
  <sheetProtection/>
  <mergeCells count="2">
    <mergeCell ref="A35:C35"/>
    <mergeCell ref="B5:E5"/>
  </mergeCells>
  <printOptions/>
  <pageMargins left="0.46" right="0.36" top="1" bottom="1" header="0.5" footer="0.5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zoomScalePageLayoutView="0" workbookViewId="0" topLeftCell="A1">
      <selection activeCell="C29" sqref="C29"/>
    </sheetView>
  </sheetViews>
  <sheetFormatPr defaultColWidth="9.00390625" defaultRowHeight="12.75"/>
  <cols>
    <col min="1" max="1" width="9.125" style="52" customWidth="1"/>
    <col min="2" max="2" width="67.625" style="52" customWidth="1"/>
    <col min="3" max="4" width="14.125" style="52" customWidth="1"/>
    <col min="5" max="5" width="15.875" style="52" customWidth="1"/>
    <col min="6" max="16384" width="9.125" style="52" customWidth="1"/>
  </cols>
  <sheetData>
    <row r="1" ht="15.75">
      <c r="E1" s="52" t="s">
        <v>66</v>
      </c>
    </row>
    <row r="3" spans="1:7" ht="15.75">
      <c r="A3" s="53" t="s">
        <v>64</v>
      </c>
      <c r="B3" s="53"/>
      <c r="C3" s="53"/>
      <c r="D3" s="120" t="s">
        <v>201</v>
      </c>
      <c r="E3" s="121"/>
      <c r="F3" s="56"/>
      <c r="G3" s="56"/>
    </row>
    <row r="4" spans="1:7" ht="15.75">
      <c r="A4" s="53"/>
      <c r="B4" s="53"/>
      <c r="C4" s="53"/>
      <c r="D4" s="53"/>
      <c r="E4" s="54"/>
      <c r="F4" s="56"/>
      <c r="G4" s="56"/>
    </row>
    <row r="5" spans="1:7" ht="15.75">
      <c r="A5" s="53"/>
      <c r="B5" s="54" t="s">
        <v>206</v>
      </c>
      <c r="C5" s="54"/>
      <c r="D5" s="54"/>
      <c r="E5" s="54"/>
      <c r="F5" s="56"/>
      <c r="G5" s="56"/>
    </row>
    <row r="6" spans="1:7" ht="15.75">
      <c r="A6" s="53"/>
      <c r="B6" s="53"/>
      <c r="C6" s="53"/>
      <c r="D6" s="53"/>
      <c r="E6" s="54"/>
      <c r="F6" s="56"/>
      <c r="G6" s="56"/>
    </row>
    <row r="8" spans="1:5" ht="15.75">
      <c r="A8" s="58" t="s">
        <v>0</v>
      </c>
      <c r="B8" s="60" t="s">
        <v>1</v>
      </c>
      <c r="C8" s="60" t="s">
        <v>61</v>
      </c>
      <c r="D8" s="60" t="s">
        <v>94</v>
      </c>
      <c r="E8" s="60" t="s">
        <v>2</v>
      </c>
    </row>
    <row r="9" spans="1:5" ht="15.75">
      <c r="A9" s="59" t="s">
        <v>4</v>
      </c>
      <c r="B9" s="59"/>
      <c r="C9" s="59"/>
      <c r="D9" s="64"/>
      <c r="E9" s="64" t="s">
        <v>55</v>
      </c>
    </row>
    <row r="10" spans="1:5" ht="16.5" customHeight="1">
      <c r="A10" s="64">
        <v>1</v>
      </c>
      <c r="B10" s="64">
        <v>2</v>
      </c>
      <c r="C10" s="64">
        <v>3</v>
      </c>
      <c r="D10" s="64">
        <v>4</v>
      </c>
      <c r="E10" s="64">
        <v>5</v>
      </c>
    </row>
    <row r="11" spans="1:5" ht="15.75">
      <c r="A11" s="61">
        <v>1</v>
      </c>
      <c r="B11" s="62" t="s">
        <v>98</v>
      </c>
      <c r="C11" s="62">
        <v>1</v>
      </c>
      <c r="D11" s="62">
        <v>8000</v>
      </c>
      <c r="E11" s="61">
        <v>8000</v>
      </c>
    </row>
    <row r="12" spans="1:5" ht="15.75">
      <c r="A12" s="61">
        <v>2</v>
      </c>
      <c r="B12" s="61" t="s">
        <v>65</v>
      </c>
      <c r="C12" s="61"/>
      <c r="D12" s="61"/>
      <c r="E12" s="61"/>
    </row>
    <row r="13" spans="1:5" ht="15.75">
      <c r="A13" s="61">
        <v>3</v>
      </c>
      <c r="B13" s="62" t="s">
        <v>168</v>
      </c>
      <c r="C13" s="65">
        <v>1</v>
      </c>
      <c r="D13" s="65">
        <v>96000</v>
      </c>
      <c r="E13" s="61">
        <v>96000</v>
      </c>
    </row>
    <row r="14" spans="1:5" ht="15.75">
      <c r="A14" s="61">
        <v>4</v>
      </c>
      <c r="B14" s="61" t="s">
        <v>219</v>
      </c>
      <c r="C14" s="65"/>
      <c r="D14" s="65">
        <v>24500</v>
      </c>
      <c r="E14" s="61">
        <v>24500</v>
      </c>
    </row>
    <row r="15" spans="1:5" ht="15.75">
      <c r="A15" s="61">
        <v>5</v>
      </c>
      <c r="B15" s="61" t="s">
        <v>119</v>
      </c>
      <c r="C15" s="65" t="s">
        <v>22</v>
      </c>
      <c r="D15" s="65" t="s">
        <v>22</v>
      </c>
      <c r="E15" s="61">
        <v>100000</v>
      </c>
    </row>
    <row r="16" spans="1:5" ht="15.75">
      <c r="A16" s="61">
        <v>6</v>
      </c>
      <c r="B16" s="61" t="s">
        <v>171</v>
      </c>
      <c r="C16" s="65" t="s">
        <v>22</v>
      </c>
      <c r="D16" s="65" t="s">
        <v>22</v>
      </c>
      <c r="E16" s="61">
        <v>100000</v>
      </c>
    </row>
    <row r="17" spans="1:5" ht="15.75">
      <c r="A17" s="61">
        <v>7</v>
      </c>
      <c r="B17" s="61" t="s">
        <v>221</v>
      </c>
      <c r="C17" s="61">
        <v>12</v>
      </c>
      <c r="D17" s="61">
        <v>48000</v>
      </c>
      <c r="E17" s="61">
        <v>576000</v>
      </c>
    </row>
    <row r="18" spans="1:5" ht="15.75">
      <c r="A18" s="61">
        <v>8</v>
      </c>
      <c r="B18" s="61" t="s">
        <v>161</v>
      </c>
      <c r="C18" s="61"/>
      <c r="D18" s="61"/>
      <c r="E18" s="61">
        <v>100000</v>
      </c>
    </row>
    <row r="19" spans="1:5" ht="15.75">
      <c r="A19" s="61">
        <v>9</v>
      </c>
      <c r="B19" s="62" t="s">
        <v>222</v>
      </c>
      <c r="C19" s="61"/>
      <c r="D19" s="61"/>
      <c r="E19" s="61">
        <v>323000</v>
      </c>
    </row>
    <row r="20" spans="1:5" ht="15.75">
      <c r="A20" s="61">
        <v>10</v>
      </c>
      <c r="B20" s="62" t="s">
        <v>223</v>
      </c>
      <c r="C20" s="61"/>
      <c r="D20" s="61"/>
      <c r="E20" s="61">
        <v>45000</v>
      </c>
    </row>
    <row r="21" spans="1:5" ht="15.75">
      <c r="A21" s="61">
        <v>11</v>
      </c>
      <c r="B21" s="62" t="s">
        <v>220</v>
      </c>
      <c r="C21" s="61">
        <v>50</v>
      </c>
      <c r="D21" s="61">
        <v>20</v>
      </c>
      <c r="E21" s="61">
        <v>10000</v>
      </c>
    </row>
    <row r="22" spans="1:5" ht="15.75">
      <c r="A22" s="61"/>
      <c r="B22" s="61" t="s">
        <v>26</v>
      </c>
      <c r="C22" s="65" t="s">
        <v>22</v>
      </c>
      <c r="D22" s="65" t="s">
        <v>22</v>
      </c>
      <c r="E22" s="65" t="s">
        <v>22</v>
      </c>
    </row>
    <row r="23" spans="1:5" ht="15.75">
      <c r="A23" s="61">
        <v>12</v>
      </c>
      <c r="B23" s="61" t="s">
        <v>164</v>
      </c>
      <c r="C23" s="61"/>
      <c r="D23" s="61"/>
      <c r="E23" s="61">
        <v>30000</v>
      </c>
    </row>
    <row r="24" spans="1:5" ht="15.75">
      <c r="A24" s="61">
        <v>13</v>
      </c>
      <c r="B24" s="61" t="s">
        <v>152</v>
      </c>
      <c r="C24" s="61"/>
      <c r="D24" s="61"/>
      <c r="E24" s="61">
        <v>10000</v>
      </c>
    </row>
    <row r="25" spans="1:5" ht="15.75">
      <c r="A25" s="61">
        <v>14</v>
      </c>
      <c r="B25" s="61" t="s">
        <v>169</v>
      </c>
      <c r="C25" s="61"/>
      <c r="D25" s="61"/>
      <c r="E25" s="61">
        <v>55000</v>
      </c>
    </row>
    <row r="26" spans="1:5" ht="15.75">
      <c r="A26" s="61">
        <v>15</v>
      </c>
      <c r="B26" s="61"/>
      <c r="C26" s="61"/>
      <c r="D26" s="61"/>
      <c r="E26" s="61"/>
    </row>
    <row r="27" spans="1:5" ht="15.75">
      <c r="A27" s="61"/>
      <c r="B27" s="61" t="s">
        <v>102</v>
      </c>
      <c r="C27" s="65" t="s">
        <v>22</v>
      </c>
      <c r="D27" s="65" t="s">
        <v>22</v>
      </c>
      <c r="E27" s="61">
        <f>E11+E13+E14+E15+E16+E17+E18+E19+E20+E21+E23+E24+E25</f>
        <v>1477500</v>
      </c>
    </row>
    <row r="28" spans="1:5" ht="15.75">
      <c r="A28" s="66"/>
      <c r="B28" s="66"/>
      <c r="C28" s="67"/>
      <c r="D28" s="67"/>
      <c r="E28" s="66"/>
    </row>
    <row r="29" spans="1:5" ht="15.75">
      <c r="A29" s="66"/>
      <c r="B29" s="66"/>
      <c r="C29" s="67"/>
      <c r="D29" s="67"/>
      <c r="E29" s="66"/>
    </row>
    <row r="30" spans="1:5" ht="15.75">
      <c r="A30" s="66"/>
      <c r="B30" s="66"/>
      <c r="C30" s="67"/>
      <c r="D30" s="67"/>
      <c r="E30" s="66"/>
    </row>
    <row r="31" ht="12.75"/>
    <row r="32" spans="1:3" ht="12.75">
      <c r="A32" s="118" t="s">
        <v>205</v>
      </c>
      <c r="B32" s="118"/>
      <c r="C32" s="118"/>
    </row>
    <row r="33" ht="12.75">
      <c r="B33" s="11"/>
    </row>
    <row r="34" ht="12.75"/>
    <row r="35" spans="1:2" ht="12.75">
      <c r="A35" s="102"/>
      <c r="B35" s="102"/>
    </row>
    <row r="36" ht="12.75"/>
    <row r="37" ht="12.75">
      <c r="B37" s="11"/>
    </row>
  </sheetData>
  <sheetProtection/>
  <mergeCells count="3">
    <mergeCell ref="D3:E3"/>
    <mergeCell ref="A35:B35"/>
    <mergeCell ref="A32:C32"/>
  </mergeCells>
  <printOptions/>
  <pageMargins left="0.43" right="0.3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5" zoomScaleNormal="75" zoomScalePageLayoutView="0" workbookViewId="0" topLeftCell="A4">
      <selection activeCell="I24" sqref="I24"/>
    </sheetView>
  </sheetViews>
  <sheetFormatPr defaultColWidth="9.00390625" defaultRowHeight="12.75"/>
  <cols>
    <col min="1" max="2" width="9.125" style="52" customWidth="1"/>
    <col min="3" max="3" width="29.75390625" style="52" customWidth="1"/>
    <col min="4" max="4" width="13.125" style="52" customWidth="1"/>
    <col min="5" max="6" width="17.75390625" style="52" customWidth="1"/>
    <col min="7" max="8" width="14.125" style="52" customWidth="1"/>
    <col min="9" max="9" width="15.875" style="52" customWidth="1"/>
    <col min="10" max="16384" width="9.125" style="52" customWidth="1"/>
  </cols>
  <sheetData>
    <row r="1" ht="15.75">
      <c r="I1" s="52" t="s">
        <v>56</v>
      </c>
    </row>
    <row r="3" spans="1:11" ht="15.75">
      <c r="A3" s="53" t="s">
        <v>67</v>
      </c>
      <c r="B3" s="53"/>
      <c r="C3" s="53"/>
      <c r="D3" s="53"/>
      <c r="E3" s="53"/>
      <c r="F3" s="53"/>
      <c r="G3" s="53"/>
      <c r="H3" s="120" t="s">
        <v>201</v>
      </c>
      <c r="I3" s="121"/>
      <c r="J3" s="56"/>
      <c r="K3" s="56"/>
    </row>
    <row r="4" spans="1:11" ht="15.75">
      <c r="A4" s="53"/>
      <c r="B4" s="53"/>
      <c r="C4" s="53"/>
      <c r="D4" s="53"/>
      <c r="E4" s="53"/>
      <c r="F4" s="53"/>
      <c r="G4" s="53"/>
      <c r="H4" s="53"/>
      <c r="I4" s="54"/>
      <c r="J4" s="56"/>
      <c r="K4" s="56"/>
    </row>
    <row r="5" spans="1:11" ht="15.75">
      <c r="A5" s="53"/>
      <c r="B5" s="53"/>
      <c r="C5" s="54" t="s">
        <v>215</v>
      </c>
      <c r="D5" s="54"/>
      <c r="E5" s="54"/>
      <c r="F5" s="54"/>
      <c r="G5" s="54"/>
      <c r="H5" s="53"/>
      <c r="I5" s="54"/>
      <c r="J5" s="56"/>
      <c r="K5" s="56"/>
    </row>
    <row r="6" spans="1:11" ht="15.75">
      <c r="A6" s="53"/>
      <c r="B6" s="53"/>
      <c r="C6" s="53"/>
      <c r="D6" s="53"/>
      <c r="E6" s="53"/>
      <c r="F6" s="53"/>
      <c r="G6" s="53"/>
      <c r="H6" s="53"/>
      <c r="I6" s="54"/>
      <c r="J6" s="56"/>
      <c r="K6" s="56"/>
    </row>
    <row r="8" spans="1:9" ht="15.75">
      <c r="A8" s="58" t="s">
        <v>0</v>
      </c>
      <c r="B8" s="58" t="s">
        <v>107</v>
      </c>
      <c r="C8" s="60" t="s">
        <v>1</v>
      </c>
      <c r="D8" s="60" t="s">
        <v>72</v>
      </c>
      <c r="E8" s="60" t="s">
        <v>74</v>
      </c>
      <c r="F8" s="60" t="s">
        <v>76</v>
      </c>
      <c r="G8" s="60" t="s">
        <v>61</v>
      </c>
      <c r="H8" s="60" t="s">
        <v>62</v>
      </c>
      <c r="I8" s="60" t="s">
        <v>2</v>
      </c>
    </row>
    <row r="9" spans="1:9" ht="15.75">
      <c r="A9" s="59" t="s">
        <v>4</v>
      </c>
      <c r="B9" s="59" t="s">
        <v>51</v>
      </c>
      <c r="C9" s="59"/>
      <c r="D9" s="64" t="s">
        <v>73</v>
      </c>
      <c r="E9" s="64" t="s">
        <v>75</v>
      </c>
      <c r="F9" s="64" t="s">
        <v>77</v>
      </c>
      <c r="G9" s="59"/>
      <c r="H9" s="64" t="s">
        <v>162</v>
      </c>
      <c r="I9" s="64" t="s">
        <v>55</v>
      </c>
    </row>
    <row r="10" spans="1:9" ht="15.75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</row>
    <row r="11" spans="1:9" ht="31.5">
      <c r="A11" s="61">
        <v>1</v>
      </c>
      <c r="B11" s="61" t="s">
        <v>155</v>
      </c>
      <c r="C11" s="62" t="s">
        <v>68</v>
      </c>
      <c r="D11" s="62" t="s">
        <v>185</v>
      </c>
      <c r="E11" s="62"/>
      <c r="F11" s="62"/>
      <c r="G11" s="63"/>
      <c r="H11" s="63">
        <v>9000</v>
      </c>
      <c r="I11" s="61">
        <v>36000</v>
      </c>
    </row>
    <row r="12" spans="1:9" ht="15.75">
      <c r="A12" s="61"/>
      <c r="B12" s="61" t="s">
        <v>155</v>
      </c>
      <c r="C12" s="62" t="s">
        <v>166</v>
      </c>
      <c r="D12" s="62"/>
      <c r="E12" s="62"/>
      <c r="F12" s="62"/>
      <c r="G12" s="63"/>
      <c r="H12" s="63">
        <v>28805</v>
      </c>
      <c r="I12" s="61">
        <v>115220</v>
      </c>
    </row>
    <row r="13" spans="1:9" ht="15.75">
      <c r="A13" s="61"/>
      <c r="B13" s="61" t="s">
        <v>155</v>
      </c>
      <c r="C13" s="61" t="s">
        <v>120</v>
      </c>
      <c r="D13" s="62"/>
      <c r="E13" s="62"/>
      <c r="F13" s="86"/>
      <c r="G13" s="63"/>
      <c r="H13" s="63">
        <v>4163.5</v>
      </c>
      <c r="I13" s="61">
        <v>16654</v>
      </c>
    </row>
    <row r="14" spans="1:9" ht="47.25">
      <c r="A14" s="61">
        <v>2</v>
      </c>
      <c r="B14" s="61" t="s">
        <v>156</v>
      </c>
      <c r="C14" s="62" t="s">
        <v>99</v>
      </c>
      <c r="D14" s="62" t="s">
        <v>185</v>
      </c>
      <c r="E14" s="62"/>
      <c r="F14" s="63" t="s">
        <v>22</v>
      </c>
      <c r="G14" s="63" t="s">
        <v>22</v>
      </c>
      <c r="H14" s="63" t="s">
        <v>22</v>
      </c>
      <c r="I14" s="61"/>
    </row>
    <row r="15" spans="1:9" ht="15.75">
      <c r="A15" s="61">
        <v>3</v>
      </c>
      <c r="B15" s="61"/>
      <c r="C15" s="62" t="s">
        <v>25</v>
      </c>
      <c r="D15" s="62"/>
      <c r="E15" s="62"/>
      <c r="F15" s="62"/>
      <c r="G15" s="61"/>
      <c r="H15" s="61"/>
      <c r="I15" s="61"/>
    </row>
    <row r="16" spans="1:9" ht="15.75">
      <c r="A16" s="61">
        <v>4</v>
      </c>
      <c r="B16" s="61"/>
      <c r="C16" s="61" t="s">
        <v>26</v>
      </c>
      <c r="D16" s="61"/>
      <c r="E16" s="61"/>
      <c r="F16" s="61"/>
      <c r="G16" s="65" t="s">
        <v>22</v>
      </c>
      <c r="H16" s="65" t="s">
        <v>22</v>
      </c>
      <c r="I16" s="65" t="s">
        <v>22</v>
      </c>
    </row>
    <row r="17" spans="1:9" ht="15.75">
      <c r="A17" s="61">
        <v>5</v>
      </c>
      <c r="B17" s="61" t="s">
        <v>157</v>
      </c>
      <c r="C17" s="61" t="s">
        <v>225</v>
      </c>
      <c r="D17" s="61"/>
      <c r="E17" s="61"/>
      <c r="F17" s="61"/>
      <c r="G17" s="82"/>
      <c r="H17" s="61"/>
      <c r="I17" s="61">
        <v>50000</v>
      </c>
    </row>
    <row r="18" spans="1:9" ht="15.75">
      <c r="A18" s="61">
        <v>6</v>
      </c>
      <c r="B18" s="61" t="s">
        <v>157</v>
      </c>
      <c r="C18" s="61" t="s">
        <v>224</v>
      </c>
      <c r="D18" s="61"/>
      <c r="E18" s="61"/>
      <c r="F18" s="61"/>
      <c r="G18" s="61"/>
      <c r="H18" s="61"/>
      <c r="I18" s="61">
        <v>204700</v>
      </c>
    </row>
    <row r="19" spans="1:9" ht="33" customHeight="1">
      <c r="A19" s="61">
        <v>7</v>
      </c>
      <c r="B19" s="61" t="s">
        <v>157</v>
      </c>
      <c r="C19" s="91" t="s">
        <v>173</v>
      </c>
      <c r="D19" s="61"/>
      <c r="E19" s="61"/>
      <c r="F19" s="61"/>
      <c r="G19" s="61"/>
      <c r="H19" s="61"/>
      <c r="I19" s="61">
        <v>20000</v>
      </c>
    </row>
    <row r="20" spans="1:9" ht="46.5" customHeight="1">
      <c r="A20" s="61">
        <v>8</v>
      </c>
      <c r="B20" s="61" t="s">
        <v>157</v>
      </c>
      <c r="C20" s="91" t="s">
        <v>174</v>
      </c>
      <c r="D20" s="61"/>
      <c r="E20" s="61"/>
      <c r="F20" s="61"/>
      <c r="G20" s="61"/>
      <c r="H20" s="61"/>
      <c r="I20" s="61">
        <v>100000</v>
      </c>
    </row>
    <row r="21" spans="1:9" ht="15.75">
      <c r="A21" s="61">
        <v>9</v>
      </c>
      <c r="B21" s="61"/>
      <c r="C21" s="61"/>
      <c r="D21" s="61"/>
      <c r="E21" s="61"/>
      <c r="F21" s="61"/>
      <c r="G21" s="61"/>
      <c r="H21" s="61"/>
      <c r="I21" s="61"/>
    </row>
    <row r="22" spans="1:9" ht="15.75">
      <c r="A22" s="61">
        <v>10</v>
      </c>
      <c r="B22" s="61" t="s">
        <v>172</v>
      </c>
      <c r="C22" s="61"/>
      <c r="D22" s="61"/>
      <c r="E22" s="62"/>
      <c r="F22" s="61"/>
      <c r="G22" s="61"/>
      <c r="H22" s="61"/>
      <c r="I22" s="61"/>
    </row>
    <row r="23" spans="1:9" ht="15.75">
      <c r="A23" s="61">
        <v>11</v>
      </c>
      <c r="B23" s="61"/>
      <c r="C23" s="61" t="s">
        <v>97</v>
      </c>
      <c r="D23" s="61"/>
      <c r="E23" s="61"/>
      <c r="F23" s="61"/>
      <c r="G23" s="65" t="s">
        <v>22</v>
      </c>
      <c r="H23" s="65" t="s">
        <v>22</v>
      </c>
      <c r="I23" s="61">
        <f>I11+I12+I13+I17+I18+I19+I20</f>
        <v>542574</v>
      </c>
    </row>
    <row r="24" spans="1:9" ht="15.75">
      <c r="A24" s="66"/>
      <c r="B24" s="66"/>
      <c r="C24" s="66"/>
      <c r="D24" s="66"/>
      <c r="E24" s="66"/>
      <c r="F24" s="66"/>
      <c r="G24" s="67"/>
      <c r="H24" s="67"/>
      <c r="I24" s="66"/>
    </row>
    <row r="25" spans="1:9" ht="15.75">
      <c r="A25" s="66"/>
      <c r="B25" s="66"/>
      <c r="C25" s="66"/>
      <c r="D25" s="66"/>
      <c r="E25" s="66"/>
      <c r="F25" s="66"/>
      <c r="G25" s="67"/>
      <c r="H25" s="67"/>
      <c r="I25" s="66"/>
    </row>
    <row r="26" spans="1:9" ht="15.75">
      <c r="A26" s="66"/>
      <c r="B26" s="66"/>
      <c r="C26" s="66"/>
      <c r="D26" s="66"/>
      <c r="E26" s="66"/>
      <c r="F26" s="66"/>
      <c r="G26" s="67"/>
      <c r="H26" s="67"/>
      <c r="I26" s="66"/>
    </row>
    <row r="27" spans="1:4" ht="12.75">
      <c r="A27" s="102" t="s">
        <v>207</v>
      </c>
      <c r="B27" s="102"/>
      <c r="C27" s="102"/>
      <c r="D27" s="102"/>
    </row>
    <row r="28" ht="12.75"/>
    <row r="29" spans="3:6" ht="12.75">
      <c r="C29" s="11"/>
      <c r="D29" s="11"/>
      <c r="E29" s="11"/>
      <c r="F29" s="11"/>
    </row>
    <row r="30" ht="12.75"/>
    <row r="31" ht="12.75"/>
    <row r="32" spans="3:6" ht="12.75">
      <c r="C32" s="11"/>
      <c r="D32" s="11"/>
      <c r="E32" s="11"/>
      <c r="F32" s="11"/>
    </row>
  </sheetData>
  <sheetProtection/>
  <mergeCells count="2">
    <mergeCell ref="H3:I3"/>
    <mergeCell ref="A27:D27"/>
  </mergeCells>
  <printOptions/>
  <pageMargins left="0.48" right="0.28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zoomScalePageLayoutView="0" workbookViewId="0" topLeftCell="A7">
      <selection activeCell="E21" sqref="E21"/>
    </sheetView>
  </sheetViews>
  <sheetFormatPr defaultColWidth="9.00390625" defaultRowHeight="12.75"/>
  <cols>
    <col min="1" max="1" width="9.125" style="52" customWidth="1"/>
    <col min="2" max="2" width="66.75390625" style="52" customWidth="1"/>
    <col min="3" max="4" width="14.125" style="52" customWidth="1"/>
    <col min="5" max="5" width="15.875" style="52" customWidth="1"/>
    <col min="6" max="16384" width="9.125" style="52" customWidth="1"/>
  </cols>
  <sheetData>
    <row r="1" ht="15.75">
      <c r="E1" s="52" t="s">
        <v>71</v>
      </c>
    </row>
    <row r="3" spans="1:7" ht="15.75">
      <c r="A3" s="53" t="s">
        <v>69</v>
      </c>
      <c r="B3" s="53"/>
      <c r="C3" s="53"/>
      <c r="D3" s="53"/>
      <c r="E3" s="54" t="s">
        <v>197</v>
      </c>
      <c r="F3" s="56"/>
      <c r="G3" s="56"/>
    </row>
    <row r="4" spans="1:7" ht="15.75">
      <c r="A4" s="53"/>
      <c r="B4" s="53"/>
      <c r="C4" s="53"/>
      <c r="D4" s="53"/>
      <c r="E4" s="54"/>
      <c r="F4" s="56"/>
      <c r="G4" s="56"/>
    </row>
    <row r="5" spans="1:7" ht="15.75">
      <c r="A5" s="53"/>
      <c r="B5" s="54" t="s">
        <v>206</v>
      </c>
      <c r="C5" s="54"/>
      <c r="D5" s="54"/>
      <c r="E5" s="54"/>
      <c r="F5" s="56"/>
      <c r="G5" s="56"/>
    </row>
    <row r="6" spans="1:7" ht="15.75">
      <c r="A6" s="53"/>
      <c r="B6" s="53"/>
      <c r="C6" s="53"/>
      <c r="D6" s="53"/>
      <c r="E6" s="54"/>
      <c r="F6" s="56"/>
      <c r="G6" s="56"/>
    </row>
    <row r="7" spans="1:7" ht="15.75">
      <c r="A7" s="85"/>
      <c r="B7" s="54"/>
      <c r="C7" s="54"/>
      <c r="D7" s="54"/>
      <c r="E7" s="54"/>
      <c r="F7" s="56"/>
      <c r="G7" s="56"/>
    </row>
    <row r="8" spans="1:7" ht="18.75">
      <c r="A8" s="55"/>
      <c r="B8" s="55"/>
      <c r="C8" s="55"/>
      <c r="D8" s="55"/>
      <c r="E8" s="54"/>
      <c r="F8" s="56"/>
      <c r="G8" s="56"/>
    </row>
    <row r="10" spans="1:5" ht="15.75">
      <c r="A10" s="58" t="s">
        <v>0</v>
      </c>
      <c r="B10" s="60" t="s">
        <v>1</v>
      </c>
      <c r="C10" s="60" t="s">
        <v>61</v>
      </c>
      <c r="D10" s="60" t="s">
        <v>70</v>
      </c>
      <c r="E10" s="60" t="s">
        <v>2</v>
      </c>
    </row>
    <row r="11" spans="1:5" ht="15.75">
      <c r="A11" s="59" t="s">
        <v>4</v>
      </c>
      <c r="B11" s="59"/>
      <c r="C11" s="59"/>
      <c r="D11" s="64" t="s">
        <v>6</v>
      </c>
      <c r="E11" s="64" t="s">
        <v>55</v>
      </c>
    </row>
    <row r="12" spans="1:5" ht="15.75">
      <c r="A12" s="64">
        <v>1</v>
      </c>
      <c r="B12" s="64">
        <v>2</v>
      </c>
      <c r="C12" s="64">
        <v>3</v>
      </c>
      <c r="D12" s="64">
        <v>4</v>
      </c>
      <c r="E12" s="64">
        <v>5</v>
      </c>
    </row>
    <row r="13" spans="1:5" ht="15.75">
      <c r="A13" s="61">
        <v>1</v>
      </c>
      <c r="B13" s="62" t="s">
        <v>226</v>
      </c>
      <c r="C13" s="62">
        <v>2</v>
      </c>
      <c r="D13" s="62">
        <v>40000</v>
      </c>
      <c r="E13" s="61">
        <v>80000</v>
      </c>
    </row>
    <row r="14" spans="1:5" ht="15.75">
      <c r="A14" s="61">
        <v>2</v>
      </c>
      <c r="B14" s="61" t="s">
        <v>163</v>
      </c>
      <c r="C14" s="61">
        <v>4</v>
      </c>
      <c r="D14" s="61">
        <v>30000</v>
      </c>
      <c r="E14" s="61">
        <v>120000</v>
      </c>
    </row>
    <row r="15" spans="1:5" ht="15.75">
      <c r="A15" s="61">
        <v>3</v>
      </c>
      <c r="B15" s="61" t="s">
        <v>227</v>
      </c>
      <c r="C15" s="83">
        <v>10</v>
      </c>
      <c r="D15" s="83">
        <v>7000</v>
      </c>
      <c r="E15" s="83">
        <v>70000</v>
      </c>
    </row>
    <row r="16" spans="1:5" ht="15.75">
      <c r="A16" s="83">
        <v>4</v>
      </c>
      <c r="B16" s="61" t="s">
        <v>228</v>
      </c>
      <c r="C16" s="61">
        <v>5</v>
      </c>
      <c r="D16" s="61">
        <v>40000</v>
      </c>
      <c r="E16" s="61">
        <v>200000</v>
      </c>
    </row>
    <row r="17" spans="1:5" ht="15.75">
      <c r="A17" s="61"/>
      <c r="B17" s="61"/>
      <c r="C17" s="61"/>
      <c r="D17" s="61"/>
      <c r="E17" s="61"/>
    </row>
    <row r="18" spans="1:5" ht="15.75">
      <c r="A18" s="61"/>
      <c r="B18" s="61"/>
      <c r="C18" s="61"/>
      <c r="D18" s="61"/>
      <c r="E18" s="61"/>
    </row>
    <row r="19" spans="1:5" ht="15.75">
      <c r="A19" s="79"/>
      <c r="B19" s="61"/>
      <c r="C19" s="80"/>
      <c r="D19" s="61"/>
      <c r="E19" s="61"/>
    </row>
    <row r="20" spans="1:5" ht="15.75">
      <c r="A20" s="61"/>
      <c r="B20" s="59" t="s">
        <v>5</v>
      </c>
      <c r="C20" s="65" t="s">
        <v>22</v>
      </c>
      <c r="D20" s="65" t="s">
        <v>22</v>
      </c>
      <c r="E20" s="61">
        <f>E13+E14+E15+E16</f>
        <v>470000</v>
      </c>
    </row>
    <row r="21" spans="2:5" ht="15.75">
      <c r="B21" s="66"/>
      <c r="C21" s="67"/>
      <c r="D21" s="67"/>
      <c r="E21" s="66"/>
    </row>
    <row r="22" spans="1:5" ht="15.75">
      <c r="A22" s="66"/>
      <c r="B22" s="66"/>
      <c r="C22" s="67"/>
      <c r="D22" s="67"/>
      <c r="E22" s="66"/>
    </row>
    <row r="23" spans="1:5" ht="15.75">
      <c r="A23" s="66"/>
      <c r="B23" s="66"/>
      <c r="C23" s="67"/>
      <c r="D23" s="67"/>
      <c r="E23" s="66"/>
    </row>
    <row r="24" ht="12.75"/>
    <row r="25" ht="12.75">
      <c r="B25" t="s">
        <v>208</v>
      </c>
    </row>
    <row r="26" ht="12.75">
      <c r="B26" s="11"/>
    </row>
    <row r="27" spans="2:3" ht="12.75">
      <c r="B27" s="102"/>
      <c r="C27" s="102"/>
    </row>
    <row r="28" spans="1:2" ht="12.75">
      <c r="A28" s="102"/>
      <c r="B28" s="102"/>
    </row>
  </sheetData>
  <sheetProtection/>
  <mergeCells count="2">
    <mergeCell ref="A28:B28"/>
    <mergeCell ref="B27:C27"/>
  </mergeCells>
  <printOptions/>
  <pageMargins left="0.5" right="0.27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zoomScalePageLayoutView="0" workbookViewId="0" topLeftCell="A7">
      <selection activeCell="D28" sqref="D28"/>
    </sheetView>
  </sheetViews>
  <sheetFormatPr defaultColWidth="9.00390625" defaultRowHeight="12.75"/>
  <cols>
    <col min="1" max="1" width="9.125" style="52" customWidth="1"/>
    <col min="2" max="2" width="66.75390625" style="52" customWidth="1"/>
    <col min="3" max="4" width="14.125" style="52" customWidth="1"/>
    <col min="5" max="5" width="15.875" style="52" customWidth="1"/>
    <col min="6" max="16384" width="9.125" style="52" customWidth="1"/>
  </cols>
  <sheetData>
    <row r="1" ht="15.75">
      <c r="E1" s="52" t="s">
        <v>82</v>
      </c>
    </row>
    <row r="3" spans="1:7" ht="15.75">
      <c r="A3" s="53" t="s">
        <v>79</v>
      </c>
      <c r="B3" s="53"/>
      <c r="C3" s="53"/>
      <c r="D3" s="53"/>
      <c r="E3" s="54"/>
      <c r="F3" s="56"/>
      <c r="G3" s="56"/>
    </row>
    <row r="4" spans="1:7" ht="15.75">
      <c r="A4" s="53" t="s">
        <v>84</v>
      </c>
      <c r="B4" s="53"/>
      <c r="C4" s="53"/>
      <c r="D4" s="120" t="s">
        <v>202</v>
      </c>
      <c r="E4" s="121"/>
      <c r="F4" s="56"/>
      <c r="G4" s="56"/>
    </row>
    <row r="5" spans="1:7" ht="15.75">
      <c r="A5" s="53"/>
      <c r="B5" s="53"/>
      <c r="C5" s="53"/>
      <c r="D5" s="53"/>
      <c r="E5" s="54"/>
      <c r="F5" s="56"/>
      <c r="G5" s="56"/>
    </row>
    <row r="6" spans="1:7" ht="15.75">
      <c r="A6" s="54"/>
      <c r="B6" s="54" t="s">
        <v>206</v>
      </c>
      <c r="C6" s="54"/>
      <c r="D6" s="54"/>
      <c r="E6" s="54"/>
      <c r="F6" s="56"/>
      <c r="G6" s="56"/>
    </row>
    <row r="7" spans="1:7" ht="18.75">
      <c r="A7" s="55" t="s">
        <v>113</v>
      </c>
      <c r="B7" s="55"/>
      <c r="C7" s="55"/>
      <c r="D7" s="55"/>
      <c r="E7" s="54"/>
      <c r="F7" s="56"/>
      <c r="G7" s="56"/>
    </row>
    <row r="9" spans="1:5" ht="15.75">
      <c r="A9" s="58" t="s">
        <v>0</v>
      </c>
      <c r="B9" s="60" t="s">
        <v>1</v>
      </c>
      <c r="C9" s="60" t="s">
        <v>61</v>
      </c>
      <c r="D9" s="60" t="s">
        <v>70</v>
      </c>
      <c r="E9" s="60" t="s">
        <v>2</v>
      </c>
    </row>
    <row r="10" spans="1:5" ht="15.75">
      <c r="A10" s="59" t="s">
        <v>4</v>
      </c>
      <c r="B10" s="59"/>
      <c r="C10" s="59"/>
      <c r="D10" s="64" t="s">
        <v>6</v>
      </c>
      <c r="E10" s="64" t="s">
        <v>55</v>
      </c>
    </row>
    <row r="11" spans="1:5" s="69" customFormat="1" ht="15.75">
      <c r="A11" s="64">
        <v>1</v>
      </c>
      <c r="B11" s="64">
        <v>2</v>
      </c>
      <c r="C11" s="64">
        <v>3</v>
      </c>
      <c r="D11" s="64">
        <v>4</v>
      </c>
      <c r="E11" s="64">
        <v>5</v>
      </c>
    </row>
    <row r="12" spans="1:5" ht="15.75">
      <c r="A12" s="61">
        <v>1</v>
      </c>
      <c r="B12" s="62" t="s">
        <v>177</v>
      </c>
      <c r="C12" s="63">
        <v>20</v>
      </c>
      <c r="D12" s="63">
        <v>130</v>
      </c>
      <c r="E12" s="61">
        <v>2600</v>
      </c>
    </row>
    <row r="13" spans="1:5" ht="15.75">
      <c r="A13" s="61">
        <v>2</v>
      </c>
      <c r="B13" s="62" t="s">
        <v>121</v>
      </c>
      <c r="C13" s="63">
        <v>20</v>
      </c>
      <c r="D13" s="63">
        <v>100</v>
      </c>
      <c r="E13" s="61">
        <v>2000</v>
      </c>
    </row>
    <row r="14" spans="1:5" ht="15.75">
      <c r="A14" s="61">
        <v>3</v>
      </c>
      <c r="B14" s="61" t="s">
        <v>122</v>
      </c>
      <c r="C14" s="63">
        <v>10</v>
      </c>
      <c r="D14" s="63">
        <v>150</v>
      </c>
      <c r="E14" s="83">
        <v>1500</v>
      </c>
    </row>
    <row r="15" spans="1:5" ht="15.75">
      <c r="A15" s="61">
        <v>4</v>
      </c>
      <c r="B15" s="61" t="s">
        <v>123</v>
      </c>
      <c r="C15" s="63">
        <v>50</v>
      </c>
      <c r="D15" s="63">
        <v>30</v>
      </c>
      <c r="E15" s="61">
        <v>1500</v>
      </c>
    </row>
    <row r="16" spans="1:5" ht="15.75">
      <c r="A16" s="61">
        <v>5</v>
      </c>
      <c r="B16" s="61" t="s">
        <v>124</v>
      </c>
      <c r="C16" s="63">
        <v>10</v>
      </c>
      <c r="D16" s="63">
        <v>75</v>
      </c>
      <c r="E16" s="83">
        <v>750</v>
      </c>
    </row>
    <row r="17" spans="1:5" ht="15.75">
      <c r="A17" s="61">
        <v>6</v>
      </c>
      <c r="B17" s="61" t="s">
        <v>125</v>
      </c>
      <c r="C17" s="63">
        <v>4</v>
      </c>
      <c r="D17" s="63">
        <v>500</v>
      </c>
      <c r="E17" s="61">
        <v>2000</v>
      </c>
    </row>
    <row r="18" spans="1:5" ht="15.75">
      <c r="A18" s="61">
        <v>7</v>
      </c>
      <c r="B18" s="61" t="s">
        <v>126</v>
      </c>
      <c r="C18" s="63">
        <v>3</v>
      </c>
      <c r="D18" s="63">
        <v>400</v>
      </c>
      <c r="E18" s="61">
        <v>1200</v>
      </c>
    </row>
    <row r="19" spans="1:5" ht="15.75">
      <c r="A19" s="61">
        <v>8</v>
      </c>
      <c r="B19" s="61" t="s">
        <v>127</v>
      </c>
      <c r="C19" s="63">
        <v>50</v>
      </c>
      <c r="D19" s="63">
        <v>100</v>
      </c>
      <c r="E19" s="61">
        <v>5000</v>
      </c>
    </row>
    <row r="20" spans="1:5" ht="15.75">
      <c r="A20" s="61">
        <v>9</v>
      </c>
      <c r="B20" s="61" t="s">
        <v>128</v>
      </c>
      <c r="C20" s="63">
        <v>20</v>
      </c>
      <c r="D20" s="63">
        <v>50</v>
      </c>
      <c r="E20" s="61">
        <v>1000</v>
      </c>
    </row>
    <row r="21" spans="1:5" ht="15.75">
      <c r="A21" s="61">
        <v>10</v>
      </c>
      <c r="B21" s="61" t="s">
        <v>175</v>
      </c>
      <c r="C21" s="63">
        <v>20</v>
      </c>
      <c r="D21" s="63">
        <v>15</v>
      </c>
      <c r="E21" s="61">
        <v>300</v>
      </c>
    </row>
    <row r="22" spans="1:5" ht="15.75">
      <c r="A22" s="61">
        <v>11</v>
      </c>
      <c r="B22" s="61" t="s">
        <v>180</v>
      </c>
      <c r="C22" s="63">
        <v>3</v>
      </c>
      <c r="D22" s="63">
        <v>500</v>
      </c>
      <c r="E22" s="83">
        <v>1500</v>
      </c>
    </row>
    <row r="23" spans="1:5" ht="15.75">
      <c r="A23" s="61">
        <v>12</v>
      </c>
      <c r="B23" s="61" t="s">
        <v>181</v>
      </c>
      <c r="C23" s="65">
        <v>4</v>
      </c>
      <c r="D23" s="65">
        <v>112.5</v>
      </c>
      <c r="E23" s="61">
        <v>450</v>
      </c>
    </row>
    <row r="24" spans="1:5" ht="15.75">
      <c r="A24" s="61">
        <v>13</v>
      </c>
      <c r="B24" s="61" t="s">
        <v>191</v>
      </c>
      <c r="C24" s="65">
        <v>20</v>
      </c>
      <c r="D24" s="65">
        <v>40</v>
      </c>
      <c r="E24" s="61">
        <v>800</v>
      </c>
    </row>
    <row r="25" spans="1:5" ht="15.75">
      <c r="A25" s="61">
        <v>14</v>
      </c>
      <c r="B25" s="61" t="s">
        <v>192</v>
      </c>
      <c r="C25" s="65">
        <v>20</v>
      </c>
      <c r="D25" s="65">
        <v>50</v>
      </c>
      <c r="E25" s="61">
        <v>1000</v>
      </c>
    </row>
    <row r="26" spans="1:5" ht="15.75">
      <c r="A26" s="61"/>
      <c r="B26" s="61" t="s">
        <v>5</v>
      </c>
      <c r="C26" s="65" t="s">
        <v>22</v>
      </c>
      <c r="D26" s="65" t="s">
        <v>22</v>
      </c>
      <c r="E26" s="61">
        <f>E12+E13+E14+E15+E16+E17+E18+E19+E20+E21+E22+E23+E24+E25</f>
        <v>21600</v>
      </c>
    </row>
    <row r="27" spans="1:5" ht="15.75">
      <c r="A27" s="66"/>
      <c r="B27" s="66"/>
      <c r="C27" s="67"/>
      <c r="D27" s="67"/>
      <c r="E27" s="66"/>
    </row>
    <row r="28" spans="1:5" ht="15.75">
      <c r="A28" s="66"/>
      <c r="B28" s="66"/>
      <c r="C28" s="67"/>
      <c r="D28" s="67"/>
      <c r="E28" s="66"/>
    </row>
    <row r="29" spans="1:5" ht="15.75">
      <c r="A29" s="66"/>
      <c r="B29" s="66"/>
      <c r="C29" s="67"/>
      <c r="D29" s="67"/>
      <c r="E29" s="66"/>
    </row>
    <row r="30" spans="1:3" ht="12.75">
      <c r="A30" s="102" t="s">
        <v>209</v>
      </c>
      <c r="B30" s="102"/>
      <c r="C30" t="s">
        <v>210</v>
      </c>
    </row>
    <row r="31" spans="2:4" ht="12.75">
      <c r="B31" s="78"/>
      <c r="C31" s="102"/>
      <c r="D31" s="102"/>
    </row>
    <row r="32" ht="12.75">
      <c r="B32" s="11"/>
    </row>
    <row r="33" ht="12.75"/>
    <row r="34" ht="12.75"/>
    <row r="35" ht="12.75">
      <c r="B35" s="11"/>
    </row>
  </sheetData>
  <sheetProtection/>
  <mergeCells count="3">
    <mergeCell ref="C31:D31"/>
    <mergeCell ref="D4:E4"/>
    <mergeCell ref="A30:B30"/>
  </mergeCells>
  <printOptions/>
  <pageMargins left="0.41" right="0.28" top="1" bottom="1" header="0.5" footer="0.5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13">
      <selection activeCell="C31" sqref="C31"/>
    </sheetView>
  </sheetViews>
  <sheetFormatPr defaultColWidth="9.00390625" defaultRowHeight="12.75"/>
  <cols>
    <col min="1" max="1" width="9.125" style="52" customWidth="1"/>
    <col min="2" max="2" width="66.75390625" style="52" customWidth="1"/>
    <col min="3" max="4" width="14.125" style="52" customWidth="1"/>
    <col min="5" max="5" width="15.875" style="52" customWidth="1"/>
    <col min="6" max="16384" width="9.125" style="52" customWidth="1"/>
  </cols>
  <sheetData>
    <row r="1" ht="15.75">
      <c r="E1" s="52" t="s">
        <v>81</v>
      </c>
    </row>
    <row r="3" spans="1:7" ht="15.75">
      <c r="A3" s="53" t="s">
        <v>79</v>
      </c>
      <c r="B3" s="53"/>
      <c r="C3" s="53"/>
      <c r="D3" s="53"/>
      <c r="E3" s="54"/>
      <c r="F3" s="56"/>
      <c r="G3" s="56"/>
    </row>
    <row r="4" spans="1:7" ht="15.75">
      <c r="A4" s="53" t="s">
        <v>83</v>
      </c>
      <c r="B4" s="53"/>
      <c r="C4" s="53"/>
      <c r="D4" s="120" t="s">
        <v>203</v>
      </c>
      <c r="E4" s="121"/>
      <c r="F4" s="56"/>
      <c r="G4" s="56"/>
    </row>
    <row r="5" spans="1:7" ht="15.75">
      <c r="A5" s="53"/>
      <c r="B5" s="53"/>
      <c r="C5" s="53"/>
      <c r="D5" s="53"/>
      <c r="E5" s="54"/>
      <c r="F5" s="56"/>
      <c r="G5" s="56"/>
    </row>
    <row r="6" spans="1:7" ht="15.75">
      <c r="A6" s="54"/>
      <c r="B6" s="119" t="s">
        <v>214</v>
      </c>
      <c r="C6" s="119"/>
      <c r="D6" s="119"/>
      <c r="E6" s="54"/>
      <c r="F6" s="56"/>
      <c r="G6" s="56"/>
    </row>
    <row r="7" spans="1:7" ht="18.75">
      <c r="A7" s="55" t="s">
        <v>113</v>
      </c>
      <c r="B7" s="55"/>
      <c r="C7" s="55"/>
      <c r="D7" s="55"/>
      <c r="E7" s="54"/>
      <c r="F7" s="56"/>
      <c r="G7" s="56"/>
    </row>
    <row r="9" spans="1:5" ht="15.75">
      <c r="A9" s="58" t="s">
        <v>0</v>
      </c>
      <c r="B9" s="60" t="s">
        <v>1</v>
      </c>
      <c r="C9" s="60" t="s">
        <v>61</v>
      </c>
      <c r="D9" s="60" t="s">
        <v>70</v>
      </c>
      <c r="E9" s="60" t="s">
        <v>2</v>
      </c>
    </row>
    <row r="10" spans="1:5" ht="15.75">
      <c r="A10" s="59" t="s">
        <v>4</v>
      </c>
      <c r="B10" s="59"/>
      <c r="C10" s="59"/>
      <c r="D10" s="64" t="s">
        <v>6</v>
      </c>
      <c r="E10" s="64" t="s">
        <v>55</v>
      </c>
    </row>
    <row r="11" spans="1:5" s="69" customFormat="1" ht="15.75">
      <c r="A11" s="64">
        <v>1</v>
      </c>
      <c r="B11" s="64">
        <v>2</v>
      </c>
      <c r="C11" s="64">
        <v>3</v>
      </c>
      <c r="D11" s="64">
        <v>4</v>
      </c>
      <c r="E11" s="64">
        <v>5</v>
      </c>
    </row>
    <row r="12" spans="1:5" ht="15.75">
      <c r="A12" s="61">
        <v>1</v>
      </c>
      <c r="B12" s="62" t="s">
        <v>129</v>
      </c>
      <c r="C12" s="63">
        <v>40</v>
      </c>
      <c r="D12" s="63">
        <v>300</v>
      </c>
      <c r="E12" s="90">
        <v>12000</v>
      </c>
    </row>
    <row r="13" spans="1:5" ht="15.75">
      <c r="A13" s="61">
        <v>2</v>
      </c>
      <c r="B13" s="62" t="s">
        <v>130</v>
      </c>
      <c r="C13" s="63">
        <v>40</v>
      </c>
      <c r="D13" s="63">
        <v>300</v>
      </c>
      <c r="E13" s="90">
        <v>12000</v>
      </c>
    </row>
    <row r="14" spans="1:5" ht="15.75">
      <c r="A14" s="61">
        <v>3</v>
      </c>
      <c r="B14" s="62" t="s">
        <v>131</v>
      </c>
      <c r="C14" s="63">
        <v>10</v>
      </c>
      <c r="D14" s="63">
        <v>30</v>
      </c>
      <c r="E14" s="90">
        <v>300</v>
      </c>
    </row>
    <row r="15" spans="1:5" ht="15.75">
      <c r="A15" s="61">
        <v>4</v>
      </c>
      <c r="B15" s="61" t="s">
        <v>132</v>
      </c>
      <c r="C15" s="63">
        <v>20</v>
      </c>
      <c r="D15" s="63">
        <v>100</v>
      </c>
      <c r="E15" s="90">
        <v>2000</v>
      </c>
    </row>
    <row r="16" spans="1:5" ht="15.75">
      <c r="A16" s="61">
        <v>5</v>
      </c>
      <c r="B16" s="61" t="s">
        <v>133</v>
      </c>
      <c r="C16" s="63">
        <v>500</v>
      </c>
      <c r="D16" s="63">
        <v>10</v>
      </c>
      <c r="E16" s="90">
        <v>5000</v>
      </c>
    </row>
    <row r="17" spans="1:5" ht="15.75">
      <c r="A17" s="61">
        <v>6</v>
      </c>
      <c r="B17" s="61" t="s">
        <v>189</v>
      </c>
      <c r="C17" s="63">
        <v>20</v>
      </c>
      <c r="D17" s="63">
        <v>100</v>
      </c>
      <c r="E17" s="90">
        <v>2000</v>
      </c>
    </row>
    <row r="18" spans="1:5" ht="15.75">
      <c r="A18" s="61">
        <v>7</v>
      </c>
      <c r="B18" s="61" t="s">
        <v>190</v>
      </c>
      <c r="C18" s="63">
        <v>50</v>
      </c>
      <c r="D18" s="63">
        <v>60</v>
      </c>
      <c r="E18" s="90">
        <v>3000</v>
      </c>
    </row>
    <row r="19" spans="1:5" ht="15.75">
      <c r="A19" s="61">
        <v>8</v>
      </c>
      <c r="B19" s="61" t="s">
        <v>134</v>
      </c>
      <c r="C19" s="63">
        <v>10</v>
      </c>
      <c r="D19" s="63">
        <v>40</v>
      </c>
      <c r="E19" s="90">
        <v>400</v>
      </c>
    </row>
    <row r="20" spans="1:5" ht="15.75">
      <c r="A20" s="61">
        <v>9</v>
      </c>
      <c r="B20" s="61" t="s">
        <v>135</v>
      </c>
      <c r="C20" s="63">
        <v>20</v>
      </c>
      <c r="D20" s="63">
        <v>50</v>
      </c>
      <c r="E20" s="90">
        <v>1000</v>
      </c>
    </row>
    <row r="21" spans="1:5" ht="15.75">
      <c r="A21" s="61">
        <v>10</v>
      </c>
      <c r="B21" s="61" t="s">
        <v>136</v>
      </c>
      <c r="C21" s="63">
        <v>20</v>
      </c>
      <c r="D21" s="63">
        <v>50</v>
      </c>
      <c r="E21" s="90">
        <v>1000</v>
      </c>
    </row>
    <row r="22" spans="1:5" ht="15.75">
      <c r="A22" s="61">
        <v>11</v>
      </c>
      <c r="B22" s="61" t="s">
        <v>137</v>
      </c>
      <c r="C22" s="63">
        <v>200</v>
      </c>
      <c r="D22" s="63">
        <v>3</v>
      </c>
      <c r="E22" s="90">
        <v>600</v>
      </c>
    </row>
    <row r="23" spans="1:5" ht="15.75">
      <c r="A23" s="61">
        <v>12</v>
      </c>
      <c r="B23" s="61" t="s">
        <v>138</v>
      </c>
      <c r="C23" s="65">
        <v>10</v>
      </c>
      <c r="D23" s="65">
        <v>35</v>
      </c>
      <c r="E23" s="90">
        <v>350</v>
      </c>
    </row>
    <row r="24" spans="1:5" ht="15.75">
      <c r="A24" s="61">
        <v>13</v>
      </c>
      <c r="B24" s="61" t="s">
        <v>139</v>
      </c>
      <c r="C24" s="65">
        <v>10</v>
      </c>
      <c r="D24" s="65">
        <v>120</v>
      </c>
      <c r="E24" s="90">
        <v>1200</v>
      </c>
    </row>
    <row r="25" spans="1:5" ht="15.75">
      <c r="A25" s="61">
        <v>14</v>
      </c>
      <c r="B25" s="61" t="s">
        <v>140</v>
      </c>
      <c r="C25" s="65">
        <v>200</v>
      </c>
      <c r="D25" s="65">
        <v>40</v>
      </c>
      <c r="E25" s="90">
        <v>8000</v>
      </c>
    </row>
    <row r="26" spans="1:5" ht="15.75">
      <c r="A26" s="61">
        <v>15</v>
      </c>
      <c r="B26" s="61" t="s">
        <v>141</v>
      </c>
      <c r="C26" s="65">
        <v>200</v>
      </c>
      <c r="D26" s="65">
        <v>50</v>
      </c>
      <c r="E26" s="90">
        <v>10000</v>
      </c>
    </row>
    <row r="27" spans="1:5" ht="15.75">
      <c r="A27" s="61" t="s">
        <v>142</v>
      </c>
      <c r="B27" s="82"/>
      <c r="C27" s="65">
        <v>20</v>
      </c>
      <c r="D27" s="65">
        <v>100</v>
      </c>
      <c r="E27" s="90">
        <v>2000</v>
      </c>
    </row>
    <row r="28" spans="1:5" ht="15.75">
      <c r="A28" s="61">
        <v>17</v>
      </c>
      <c r="B28" s="61" t="s">
        <v>170</v>
      </c>
      <c r="C28" s="65">
        <v>20</v>
      </c>
      <c r="D28" s="65">
        <v>1942.5</v>
      </c>
      <c r="E28" s="90">
        <v>38850</v>
      </c>
    </row>
    <row r="29" spans="1:5" ht="15.75">
      <c r="A29" s="61">
        <v>18</v>
      </c>
      <c r="B29" s="61" t="s">
        <v>143</v>
      </c>
      <c r="C29" s="65">
        <v>6</v>
      </c>
      <c r="D29" s="65">
        <v>300</v>
      </c>
      <c r="E29" s="90">
        <v>1800</v>
      </c>
    </row>
    <row r="30" spans="1:5" ht="15.75">
      <c r="A30" s="61">
        <v>19</v>
      </c>
      <c r="B30" s="61" t="s">
        <v>144</v>
      </c>
      <c r="C30" s="65">
        <v>6</v>
      </c>
      <c r="D30" s="65">
        <v>500</v>
      </c>
      <c r="E30" s="90">
        <v>3000</v>
      </c>
    </row>
    <row r="31" spans="1:5" ht="15.75">
      <c r="A31" s="61">
        <v>20</v>
      </c>
      <c r="B31" s="61" t="s">
        <v>145</v>
      </c>
      <c r="C31" s="65">
        <v>20</v>
      </c>
      <c r="D31" s="65">
        <v>30</v>
      </c>
      <c r="E31" s="90">
        <v>600</v>
      </c>
    </row>
    <row r="32" spans="1:5" ht="15.75">
      <c r="A32" s="61">
        <v>21</v>
      </c>
      <c r="B32" s="61" t="s">
        <v>146</v>
      </c>
      <c r="C32" s="65">
        <v>50</v>
      </c>
      <c r="D32" s="65">
        <v>50</v>
      </c>
      <c r="E32" s="90">
        <v>2500</v>
      </c>
    </row>
    <row r="33" spans="1:5" ht="15.75">
      <c r="A33" s="61">
        <v>22</v>
      </c>
      <c r="B33" s="61" t="s">
        <v>147</v>
      </c>
      <c r="C33" s="65">
        <v>10</v>
      </c>
      <c r="D33" s="65">
        <v>90</v>
      </c>
      <c r="E33" s="90">
        <v>900</v>
      </c>
    </row>
    <row r="34" spans="1:5" ht="15.75">
      <c r="A34" s="61">
        <v>23</v>
      </c>
      <c r="B34" s="61" t="s">
        <v>148</v>
      </c>
      <c r="C34" s="65">
        <v>10</v>
      </c>
      <c r="D34" s="65">
        <v>90</v>
      </c>
      <c r="E34" s="90">
        <v>900</v>
      </c>
    </row>
    <row r="35" spans="1:5" ht="15.75">
      <c r="A35" s="61">
        <v>24</v>
      </c>
      <c r="B35" s="61" t="s">
        <v>149</v>
      </c>
      <c r="C35" s="65">
        <v>20</v>
      </c>
      <c r="D35" s="65">
        <v>100</v>
      </c>
      <c r="E35" s="90">
        <v>2000</v>
      </c>
    </row>
    <row r="36" spans="1:5" ht="15.75">
      <c r="A36" s="61">
        <v>25</v>
      </c>
      <c r="B36" s="61" t="s">
        <v>158</v>
      </c>
      <c r="C36" s="65">
        <v>12</v>
      </c>
      <c r="D36" s="65">
        <v>150</v>
      </c>
      <c r="E36" s="90">
        <v>1800</v>
      </c>
    </row>
    <row r="37" spans="1:5" ht="15.75">
      <c r="A37" s="61">
        <v>26</v>
      </c>
      <c r="B37" s="61" t="s">
        <v>153</v>
      </c>
      <c r="C37" s="65">
        <v>200</v>
      </c>
      <c r="D37" s="65">
        <v>10</v>
      </c>
      <c r="E37" s="90">
        <v>2000</v>
      </c>
    </row>
    <row r="38" spans="1:5" ht="15.75">
      <c r="A38" s="61">
        <v>27</v>
      </c>
      <c r="B38" s="61" t="s">
        <v>154</v>
      </c>
      <c r="C38" s="65">
        <v>30</v>
      </c>
      <c r="D38" s="65">
        <v>20</v>
      </c>
      <c r="E38" s="90">
        <v>600</v>
      </c>
    </row>
    <row r="39" spans="1:5" ht="15.75">
      <c r="A39" s="61">
        <v>28</v>
      </c>
      <c r="B39" s="61" t="s">
        <v>187</v>
      </c>
      <c r="C39" s="65">
        <v>20</v>
      </c>
      <c r="D39" s="65">
        <v>230</v>
      </c>
      <c r="E39" s="90">
        <v>4600</v>
      </c>
    </row>
    <row r="40" spans="1:5" ht="15.75">
      <c r="A40" s="61">
        <v>29</v>
      </c>
      <c r="B40" s="61" t="s">
        <v>186</v>
      </c>
      <c r="C40" s="65">
        <v>30</v>
      </c>
      <c r="D40" s="65">
        <v>300</v>
      </c>
      <c r="E40" s="90">
        <v>9000</v>
      </c>
    </row>
    <row r="41" spans="1:5" ht="15.75">
      <c r="A41" s="61">
        <v>30</v>
      </c>
      <c r="B41" s="61" t="s">
        <v>188</v>
      </c>
      <c r="C41" s="65">
        <v>40</v>
      </c>
      <c r="D41" s="65">
        <v>200</v>
      </c>
      <c r="E41" s="90">
        <v>8000</v>
      </c>
    </row>
    <row r="42" spans="1:5" ht="15.75">
      <c r="A42" s="61"/>
      <c r="B42" s="61" t="s">
        <v>5</v>
      </c>
      <c r="C42" s="65" t="s">
        <v>22</v>
      </c>
      <c r="D42" s="65" t="s">
        <v>22</v>
      </c>
      <c r="E42" s="90">
        <f>E41+E40+E39+E38+E37+E36+E35+E34+E33+E32+E31+E30+E29+E28+E27+E26+E25+E24+E23+E22+E21+E20+E19+E18+E17+E16+E15+E14+E13+E12</f>
        <v>137400</v>
      </c>
    </row>
    <row r="43" spans="1:5" ht="15.75">
      <c r="A43" s="66"/>
      <c r="B43" s="66"/>
      <c r="C43" s="67"/>
      <c r="D43" s="67"/>
      <c r="E43" s="66"/>
    </row>
    <row r="44" spans="1:5" ht="15.75">
      <c r="A44" s="66"/>
      <c r="B44" s="66"/>
      <c r="C44" s="67"/>
      <c r="D44" s="67"/>
      <c r="E44" s="66"/>
    </row>
    <row r="45" spans="1:5" ht="15.75">
      <c r="A45" s="66"/>
      <c r="B45" s="66"/>
      <c r="C45" s="67"/>
      <c r="D45" s="67"/>
      <c r="E45" s="66"/>
    </row>
    <row r="46" spans="1:2" ht="12.75">
      <c r="A46" s="102" t="s">
        <v>211</v>
      </c>
      <c r="B46" s="102"/>
    </row>
    <row r="47" spans="1:2" ht="12.75">
      <c r="A47" s="78"/>
      <c r="B47" s="78"/>
    </row>
    <row r="48" spans="1:2" ht="12.75">
      <c r="A48" s="102"/>
      <c r="B48" s="102"/>
    </row>
    <row r="49" ht="12.75">
      <c r="B49" s="11"/>
    </row>
  </sheetData>
  <sheetProtection/>
  <mergeCells count="4">
    <mergeCell ref="D4:E4"/>
    <mergeCell ref="B6:D6"/>
    <mergeCell ref="A46:B46"/>
    <mergeCell ref="A48:B48"/>
  </mergeCells>
  <printOptions/>
  <pageMargins left="0.52" right="0.28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Тиунова Г.В.</dc:creator>
  <cp:keywords/>
  <dc:description/>
  <cp:lastModifiedBy>1</cp:lastModifiedBy>
  <cp:lastPrinted>2018-09-21T04:29:54Z</cp:lastPrinted>
  <dcterms:created xsi:type="dcterms:W3CDTF">2005-05-27T11:46:32Z</dcterms:created>
  <dcterms:modified xsi:type="dcterms:W3CDTF">2018-11-23T04:49:05Z</dcterms:modified>
  <cp:category/>
  <cp:version/>
  <cp:contentType/>
  <cp:contentStatus/>
</cp:coreProperties>
</file>